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336\Desktop\"/>
    </mc:Choice>
  </mc:AlternateContent>
  <bookViews>
    <workbookView xWindow="0" yWindow="0" windowWidth="15360" windowHeight="7710" activeTab="2"/>
  </bookViews>
  <sheets>
    <sheet name="Flomoxef" sheetId="8" r:id="rId1"/>
    <sheet name="Mero" sheetId="5" r:id="rId2"/>
    <sheet name="Erta" sheetId="7" r:id="rId3"/>
    <sheet name="BROSYM" sheetId="6" r:id="rId4"/>
    <sheet name="DID_yM" sheetId="4" r:id="rId5"/>
    <sheet name="DID_yQ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8" l="1"/>
  <c r="H28" i="8"/>
  <c r="H29" i="8"/>
  <c r="H30" i="8"/>
  <c r="H31" i="8"/>
  <c r="H32" i="8"/>
  <c r="G27" i="8"/>
  <c r="G28" i="8"/>
  <c r="G29" i="8"/>
  <c r="G30" i="8"/>
  <c r="G31" i="8"/>
  <c r="G32" i="8"/>
  <c r="F28" i="8"/>
  <c r="F29" i="8"/>
  <c r="F30" i="8"/>
  <c r="F31" i="8"/>
  <c r="F32" i="8"/>
  <c r="F27" i="8"/>
  <c r="I33" i="8" l="1"/>
  <c r="I27" i="5"/>
  <c r="E1" i="8"/>
  <c r="I26" i="5" l="1"/>
  <c r="I25" i="5"/>
  <c r="I24" i="5"/>
  <c r="I26" i="8"/>
  <c r="I25" i="8"/>
  <c r="I24" i="8"/>
  <c r="I23" i="5"/>
  <c r="I21" i="5"/>
  <c r="I22" i="5"/>
  <c r="I22" i="8"/>
  <c r="I21" i="8"/>
  <c r="I23" i="8"/>
  <c r="I20" i="5"/>
  <c r="I18" i="5"/>
  <c r="I19" i="5"/>
  <c r="I18" i="8"/>
  <c r="I19" i="8"/>
  <c r="I20" i="8"/>
  <c r="I14" i="5"/>
  <c r="I15" i="5"/>
  <c r="I16" i="5"/>
  <c r="I17" i="5"/>
  <c r="I76" i="8"/>
  <c r="K76" i="8" s="1"/>
  <c r="I15" i="8"/>
  <c r="I16" i="8"/>
  <c r="I17" i="8"/>
  <c r="I39" i="8"/>
  <c r="G39" i="8" s="1"/>
  <c r="I3" i="8"/>
  <c r="G3" i="8" s="1"/>
  <c r="I64" i="8"/>
  <c r="G64" i="8" s="1"/>
  <c r="I54" i="8"/>
  <c r="F54" i="8" s="1"/>
  <c r="I14" i="8"/>
  <c r="L14" i="8" s="1"/>
  <c r="I79" i="8"/>
  <c r="G79" i="8" s="1"/>
  <c r="I56" i="8"/>
  <c r="L56" i="8" s="1"/>
  <c r="I80" i="8"/>
  <c r="J80" i="8" s="1"/>
  <c r="I57" i="8"/>
  <c r="F57" i="8" s="1"/>
  <c r="I38" i="8"/>
  <c r="L38" i="8" s="1"/>
  <c r="I59" i="8"/>
  <c r="L59" i="8" s="1"/>
  <c r="I62" i="8"/>
  <c r="K62" i="8" s="1"/>
  <c r="I43" i="8"/>
  <c r="K43" i="8" s="1"/>
  <c r="I5" i="8"/>
  <c r="H5" i="8" s="1"/>
  <c r="I44" i="8"/>
  <c r="L44" i="8" s="1"/>
  <c r="I67" i="8"/>
  <c r="J67" i="8" s="1"/>
  <c r="I12" i="8"/>
  <c r="H12" i="8" s="1"/>
  <c r="I78" i="8"/>
  <c r="J78" i="8" s="1"/>
  <c r="I55" i="8"/>
  <c r="K55" i="8" s="1"/>
  <c r="I35" i="8"/>
  <c r="K35" i="8" s="1"/>
  <c r="I37" i="8"/>
  <c r="L37" i="8" s="1"/>
  <c r="I7" i="8"/>
  <c r="L7" i="8" s="1"/>
  <c r="I45" i="8"/>
  <c r="L45" i="8" s="1"/>
  <c r="I68" i="8"/>
  <c r="L68" i="8" s="1"/>
  <c r="I8" i="8"/>
  <c r="L8" i="8" s="1"/>
  <c r="I47" i="8"/>
  <c r="K47" i="8" s="1"/>
  <c r="I71" i="8"/>
  <c r="K71" i="8" s="1"/>
  <c r="I9" i="8"/>
  <c r="K9" i="8" s="1"/>
  <c r="I50" i="8"/>
  <c r="J50" i="8" s="1"/>
  <c r="I73" i="8"/>
  <c r="H73" i="8" s="1"/>
  <c r="I10" i="8"/>
  <c r="K10" i="8" s="1"/>
  <c r="I52" i="8"/>
  <c r="F52" i="8" s="1"/>
  <c r="L76" i="8"/>
  <c r="G33" i="8"/>
  <c r="L33" i="8"/>
  <c r="H33" i="8"/>
  <c r="K33" i="8"/>
  <c r="I77" i="8"/>
  <c r="I65" i="8"/>
  <c r="I53" i="8"/>
  <c r="I41" i="8"/>
  <c r="I11" i="8"/>
  <c r="I72" i="8"/>
  <c r="I60" i="8"/>
  <c r="I48" i="8"/>
  <c r="I36" i="8"/>
  <c r="F33" i="8"/>
  <c r="I6" i="8"/>
  <c r="I70" i="8"/>
  <c r="I58" i="8"/>
  <c r="I46" i="8"/>
  <c r="I34" i="8"/>
  <c r="I4" i="8"/>
  <c r="I75" i="8"/>
  <c r="I63" i="8"/>
  <c r="I42" i="8"/>
  <c r="I51" i="8"/>
  <c r="I66" i="8"/>
  <c r="I74" i="8"/>
  <c r="I13" i="8"/>
  <c r="J33" i="8"/>
  <c r="I40" i="8"/>
  <c r="I49" i="8"/>
  <c r="I61" i="8"/>
  <c r="I69" i="8"/>
  <c r="I27" i="7"/>
  <c r="E1" i="7"/>
  <c r="E1" i="6"/>
  <c r="I27" i="6"/>
  <c r="I67" i="5"/>
  <c r="E1" i="5"/>
  <c r="L14" i="5" s="1"/>
  <c r="I26" i="6" l="1"/>
  <c r="I25" i="6"/>
  <c r="I24" i="6"/>
  <c r="I26" i="7"/>
  <c r="I25" i="7"/>
  <c r="I24" i="7"/>
  <c r="L25" i="5"/>
  <c r="G25" i="5"/>
  <c r="K25" i="5"/>
  <c r="H25" i="5"/>
  <c r="F25" i="5"/>
  <c r="J25" i="5"/>
  <c r="K24" i="5"/>
  <c r="J24" i="5"/>
  <c r="H24" i="5"/>
  <c r="F24" i="5"/>
  <c r="L24" i="5"/>
  <c r="G24" i="5"/>
  <c r="K26" i="5"/>
  <c r="J26" i="5"/>
  <c r="H26" i="5"/>
  <c r="F26" i="5"/>
  <c r="L26" i="5"/>
  <c r="G26" i="5"/>
  <c r="L25" i="8"/>
  <c r="G25" i="8"/>
  <c r="K25" i="8"/>
  <c r="H25" i="8"/>
  <c r="F25" i="8"/>
  <c r="J25" i="8"/>
  <c r="K24" i="8"/>
  <c r="L24" i="8"/>
  <c r="G24" i="8"/>
  <c r="J24" i="8"/>
  <c r="F24" i="8"/>
  <c r="H24" i="8"/>
  <c r="K26" i="8"/>
  <c r="L26" i="8"/>
  <c r="G26" i="8"/>
  <c r="J26" i="8"/>
  <c r="H26" i="8"/>
  <c r="F26" i="8"/>
  <c r="I23" i="6"/>
  <c r="I21" i="6"/>
  <c r="I22" i="6"/>
  <c r="I21" i="7"/>
  <c r="I22" i="7"/>
  <c r="I23" i="7"/>
  <c r="F22" i="5"/>
  <c r="G22" i="5"/>
  <c r="H22" i="5"/>
  <c r="J22" i="5"/>
  <c r="K22" i="5"/>
  <c r="L22" i="5"/>
  <c r="F23" i="5"/>
  <c r="J23" i="5"/>
  <c r="K23" i="5"/>
  <c r="L23" i="5"/>
  <c r="H23" i="5"/>
  <c r="G23" i="5"/>
  <c r="F21" i="5"/>
  <c r="J21" i="5"/>
  <c r="L21" i="5"/>
  <c r="K21" i="5"/>
  <c r="G21" i="5"/>
  <c r="H21" i="5"/>
  <c r="L47" i="8"/>
  <c r="H76" i="8"/>
  <c r="K22" i="8"/>
  <c r="L22" i="8"/>
  <c r="H22" i="8"/>
  <c r="J22" i="8"/>
  <c r="F22" i="8"/>
  <c r="G22" i="8"/>
  <c r="G5" i="8"/>
  <c r="L5" i="8"/>
  <c r="J44" i="8"/>
  <c r="F23" i="8"/>
  <c r="J23" i="8"/>
  <c r="K23" i="8"/>
  <c r="L23" i="8"/>
  <c r="G23" i="8"/>
  <c r="H23" i="8"/>
  <c r="J21" i="8"/>
  <c r="F21" i="8"/>
  <c r="G21" i="8"/>
  <c r="H21" i="8"/>
  <c r="K21" i="8"/>
  <c r="L21" i="8"/>
  <c r="I19" i="6"/>
  <c r="I20" i="6"/>
  <c r="I18" i="6"/>
  <c r="I19" i="7"/>
  <c r="I20" i="7"/>
  <c r="I18" i="7"/>
  <c r="L19" i="5"/>
  <c r="F19" i="5"/>
  <c r="G19" i="5"/>
  <c r="H19" i="5"/>
  <c r="J19" i="5"/>
  <c r="K19" i="5"/>
  <c r="F18" i="5"/>
  <c r="J18" i="5"/>
  <c r="K18" i="5"/>
  <c r="L18" i="5"/>
  <c r="H18" i="5"/>
  <c r="G18" i="5"/>
  <c r="F20" i="5"/>
  <c r="J20" i="5"/>
  <c r="K20" i="5"/>
  <c r="L20" i="5"/>
  <c r="H20" i="5"/>
  <c r="G20" i="5"/>
  <c r="H37" i="8"/>
  <c r="G38" i="8"/>
  <c r="K37" i="8"/>
  <c r="F19" i="8"/>
  <c r="L19" i="8"/>
  <c r="G19" i="8"/>
  <c r="K19" i="8"/>
  <c r="J19" i="8"/>
  <c r="H19" i="8"/>
  <c r="J64" i="8"/>
  <c r="F18" i="8"/>
  <c r="J18" i="8"/>
  <c r="K18" i="8"/>
  <c r="L18" i="8"/>
  <c r="H18" i="8"/>
  <c r="G18" i="8"/>
  <c r="J35" i="8"/>
  <c r="H64" i="8"/>
  <c r="H3" i="8"/>
  <c r="J5" i="8"/>
  <c r="F3" i="8"/>
  <c r="L80" i="8"/>
  <c r="F67" i="8"/>
  <c r="H50" i="8"/>
  <c r="K20" i="8"/>
  <c r="J20" i="8"/>
  <c r="F20" i="8"/>
  <c r="L20" i="8"/>
  <c r="H20" i="8"/>
  <c r="G20" i="8"/>
  <c r="F71" i="8"/>
  <c r="L64" i="8"/>
  <c r="L71" i="8"/>
  <c r="I16" i="6"/>
  <c r="I17" i="6"/>
  <c r="I15" i="6"/>
  <c r="I15" i="7"/>
  <c r="I16" i="7"/>
  <c r="I17" i="7"/>
  <c r="J15" i="5"/>
  <c r="K15" i="5"/>
  <c r="L15" i="5"/>
  <c r="F15" i="5"/>
  <c r="G15" i="5"/>
  <c r="H15" i="5"/>
  <c r="L17" i="5"/>
  <c r="F17" i="5"/>
  <c r="G17" i="5"/>
  <c r="H17" i="5"/>
  <c r="J17" i="5"/>
  <c r="K17" i="5"/>
  <c r="H16" i="5"/>
  <c r="J16" i="5"/>
  <c r="K16" i="5"/>
  <c r="L16" i="5"/>
  <c r="F16" i="5"/>
  <c r="G16" i="5"/>
  <c r="F68" i="8"/>
  <c r="F38" i="8"/>
  <c r="G59" i="8"/>
  <c r="J76" i="8"/>
  <c r="J9" i="8"/>
  <c r="F76" i="8"/>
  <c r="J37" i="8"/>
  <c r="K80" i="8"/>
  <c r="G44" i="8"/>
  <c r="L50" i="8"/>
  <c r="L54" i="8"/>
  <c r="G35" i="8"/>
  <c r="F7" i="8"/>
  <c r="K67" i="8"/>
  <c r="G54" i="8"/>
  <c r="F9" i="8"/>
  <c r="G80" i="8"/>
  <c r="H38" i="8"/>
  <c r="H39" i="8"/>
  <c r="K50" i="8"/>
  <c r="J10" i="8"/>
  <c r="K79" i="8"/>
  <c r="K73" i="8"/>
  <c r="J55" i="8"/>
  <c r="G50" i="8"/>
  <c r="F12" i="8"/>
  <c r="H10" i="8"/>
  <c r="J73" i="8"/>
  <c r="F14" i="8"/>
  <c r="L12" i="8"/>
  <c r="F78" i="8"/>
  <c r="F56" i="8"/>
  <c r="H7" i="8"/>
  <c r="G56" i="8"/>
  <c r="H56" i="8"/>
  <c r="F59" i="8"/>
  <c r="J8" i="8"/>
  <c r="G43" i="8"/>
  <c r="G73" i="8"/>
  <c r="G12" i="8"/>
  <c r="L39" i="8"/>
  <c r="K45" i="8"/>
  <c r="K39" i="8"/>
  <c r="H62" i="8"/>
  <c r="G15" i="8"/>
  <c r="K15" i="8"/>
  <c r="H15" i="8"/>
  <c r="L15" i="8"/>
  <c r="J15" i="8"/>
  <c r="F15" i="8"/>
  <c r="G8" i="8"/>
  <c r="J56" i="8"/>
  <c r="J45" i="8"/>
  <c r="G7" i="8"/>
  <c r="F8" i="8"/>
  <c r="H14" i="8"/>
  <c r="K59" i="8"/>
  <c r="K38" i="8"/>
  <c r="G76" i="8"/>
  <c r="L10" i="8"/>
  <c r="H59" i="8"/>
  <c r="J79" i="8"/>
  <c r="F79" i="8"/>
  <c r="G14" i="8"/>
  <c r="J38" i="8"/>
  <c r="F50" i="8"/>
  <c r="F73" i="8"/>
  <c r="L43" i="8"/>
  <c r="J14" i="8"/>
  <c r="G68" i="8"/>
  <c r="H8" i="8"/>
  <c r="K17" i="8"/>
  <c r="L17" i="8"/>
  <c r="J17" i="8"/>
  <c r="H17" i="8"/>
  <c r="F17" i="8"/>
  <c r="G17" i="8"/>
  <c r="F62" i="8"/>
  <c r="F39" i="8"/>
  <c r="K16" i="8"/>
  <c r="L16" i="8"/>
  <c r="G16" i="8"/>
  <c r="J16" i="8"/>
  <c r="F16" i="8"/>
  <c r="H16" i="8"/>
  <c r="L62" i="8"/>
  <c r="G45" i="8"/>
  <c r="H45" i="8"/>
  <c r="L73" i="8"/>
  <c r="J7" i="8"/>
  <c r="F45" i="8"/>
  <c r="G37" i="8"/>
  <c r="K78" i="8"/>
  <c r="L78" i="8"/>
  <c r="H79" i="8"/>
  <c r="K7" i="8"/>
  <c r="J59" i="8"/>
  <c r="J12" i="8"/>
  <c r="F37" i="8"/>
  <c r="J39" i="8"/>
  <c r="K8" i="8"/>
  <c r="L79" i="8"/>
  <c r="H43" i="8"/>
  <c r="K12" i="8"/>
  <c r="G78" i="8"/>
  <c r="I67" i="6"/>
  <c r="K67" i="6" s="1"/>
  <c r="I14" i="6"/>
  <c r="J52" i="8"/>
  <c r="H67" i="8"/>
  <c r="G52" i="8"/>
  <c r="L55" i="8"/>
  <c r="J43" i="8"/>
  <c r="H78" i="8"/>
  <c r="J68" i="8"/>
  <c r="G47" i="8"/>
  <c r="G71" i="8"/>
  <c r="G10" i="8"/>
  <c r="K52" i="8"/>
  <c r="F80" i="8"/>
  <c r="J71" i="8"/>
  <c r="K68" i="8"/>
  <c r="K56" i="8"/>
  <c r="H47" i="8"/>
  <c r="H55" i="8"/>
  <c r="K14" i="8"/>
  <c r="K3" i="8"/>
  <c r="J57" i="8"/>
  <c r="H57" i="8"/>
  <c r="F10" i="8"/>
  <c r="H80" i="8"/>
  <c r="H68" i="8"/>
  <c r="G57" i="8"/>
  <c r="F5" i="8"/>
  <c r="J47" i="8"/>
  <c r="F44" i="8"/>
  <c r="G9" i="8"/>
  <c r="F47" i="8"/>
  <c r="L67" i="8"/>
  <c r="G67" i="8"/>
  <c r="F35" i="8"/>
  <c r="L35" i="8"/>
  <c r="F55" i="8"/>
  <c r="J3" i="8"/>
  <c r="J62" i="8"/>
  <c r="F43" i="8"/>
  <c r="G55" i="8"/>
  <c r="G62" i="8"/>
  <c r="L3" i="8"/>
  <c r="K5" i="8"/>
  <c r="H52" i="8"/>
  <c r="K54" i="8"/>
  <c r="H9" i="8"/>
  <c r="H35" i="8"/>
  <c r="L52" i="8"/>
  <c r="H71" i="8"/>
  <c r="J54" i="8"/>
  <c r="L9" i="8"/>
  <c r="K57" i="8"/>
  <c r="K44" i="8"/>
  <c r="K64" i="8"/>
  <c r="F64" i="8"/>
  <c r="L57" i="8"/>
  <c r="H44" i="8"/>
  <c r="H54" i="8"/>
  <c r="I71" i="7"/>
  <c r="H71" i="7" s="1"/>
  <c r="I14" i="7"/>
  <c r="K14" i="5"/>
  <c r="J14" i="5"/>
  <c r="H14" i="5"/>
  <c r="G14" i="5"/>
  <c r="F14" i="5"/>
  <c r="F74" i="8"/>
  <c r="G74" i="8"/>
  <c r="J74" i="8"/>
  <c r="H74" i="8"/>
  <c r="L74" i="8"/>
  <c r="K74" i="8"/>
  <c r="J58" i="8"/>
  <c r="K58" i="8"/>
  <c r="H58" i="8"/>
  <c r="L58" i="8"/>
  <c r="G58" i="8"/>
  <c r="F58" i="8"/>
  <c r="J77" i="8"/>
  <c r="H77" i="8"/>
  <c r="G77" i="8"/>
  <c r="K77" i="8"/>
  <c r="L77" i="8"/>
  <c r="F77" i="8"/>
  <c r="J70" i="8"/>
  <c r="K70" i="8"/>
  <c r="H70" i="8"/>
  <c r="F70" i="8"/>
  <c r="L70" i="8"/>
  <c r="G70" i="8"/>
  <c r="H6" i="8"/>
  <c r="G6" i="8"/>
  <c r="J6" i="8"/>
  <c r="F6" i="8"/>
  <c r="K6" i="8"/>
  <c r="L6" i="8"/>
  <c r="L61" i="8"/>
  <c r="K61" i="8"/>
  <c r="H61" i="8"/>
  <c r="G61" i="8"/>
  <c r="F61" i="8"/>
  <c r="J61" i="8"/>
  <c r="L49" i="8"/>
  <c r="H49" i="8"/>
  <c r="G49" i="8"/>
  <c r="F49" i="8"/>
  <c r="J49" i="8"/>
  <c r="K49" i="8"/>
  <c r="J42" i="8"/>
  <c r="H42" i="8"/>
  <c r="G42" i="8"/>
  <c r="L42" i="8"/>
  <c r="K42" i="8"/>
  <c r="F42" i="8"/>
  <c r="H36" i="8"/>
  <c r="G36" i="8"/>
  <c r="L36" i="8"/>
  <c r="K36" i="8"/>
  <c r="J36" i="8"/>
  <c r="F36" i="8"/>
  <c r="J53" i="8"/>
  <c r="H53" i="8"/>
  <c r="L53" i="8"/>
  <c r="K53" i="8"/>
  <c r="F53" i="8"/>
  <c r="G53" i="8"/>
  <c r="J46" i="8"/>
  <c r="K46" i="8"/>
  <c r="L46" i="8"/>
  <c r="G46" i="8"/>
  <c r="H46" i="8"/>
  <c r="F46" i="8"/>
  <c r="L66" i="8"/>
  <c r="J66" i="8"/>
  <c r="H66" i="8"/>
  <c r="G66" i="8"/>
  <c r="F66" i="8"/>
  <c r="K66" i="8"/>
  <c r="F69" i="8"/>
  <c r="H69" i="8"/>
  <c r="G69" i="8"/>
  <c r="L69" i="8"/>
  <c r="J69" i="8"/>
  <c r="K69" i="8"/>
  <c r="H60" i="8"/>
  <c r="G60" i="8"/>
  <c r="F60" i="8"/>
  <c r="K60" i="8"/>
  <c r="J60" i="8"/>
  <c r="L60" i="8"/>
  <c r="G13" i="8"/>
  <c r="H13" i="8"/>
  <c r="F13" i="8"/>
  <c r="L13" i="8"/>
  <c r="K13" i="8"/>
  <c r="J13" i="8"/>
  <c r="K63" i="8"/>
  <c r="L63" i="8"/>
  <c r="J63" i="8"/>
  <c r="H63" i="8"/>
  <c r="F63" i="8"/>
  <c r="G63" i="8"/>
  <c r="H72" i="8"/>
  <c r="G72" i="8"/>
  <c r="F72" i="8"/>
  <c r="J72" i="8"/>
  <c r="L72" i="8"/>
  <c r="K72" i="8"/>
  <c r="J34" i="8"/>
  <c r="K34" i="8"/>
  <c r="L34" i="8"/>
  <c r="G34" i="8"/>
  <c r="F34" i="8"/>
  <c r="H34" i="8"/>
  <c r="J65" i="8"/>
  <c r="H65" i="8"/>
  <c r="G65" i="8"/>
  <c r="L65" i="8"/>
  <c r="K65" i="8"/>
  <c r="F65" i="8"/>
  <c r="K51" i="8"/>
  <c r="L51" i="8"/>
  <c r="J51" i="8"/>
  <c r="H51" i="8"/>
  <c r="G51" i="8"/>
  <c r="F51" i="8"/>
  <c r="H40" i="8"/>
  <c r="G40" i="8"/>
  <c r="F40" i="8"/>
  <c r="J40" i="8"/>
  <c r="L40" i="8"/>
  <c r="K40" i="8"/>
  <c r="H48" i="8"/>
  <c r="G48" i="8"/>
  <c r="K48" i="8"/>
  <c r="F48" i="8"/>
  <c r="L48" i="8"/>
  <c r="J48" i="8"/>
  <c r="K75" i="8"/>
  <c r="L75" i="8"/>
  <c r="J75" i="8"/>
  <c r="H75" i="8"/>
  <c r="G75" i="8"/>
  <c r="F75" i="8"/>
  <c r="J11" i="8"/>
  <c r="H11" i="8"/>
  <c r="G11" i="8"/>
  <c r="F11" i="8"/>
  <c r="L11" i="8"/>
  <c r="K11" i="8"/>
  <c r="J4" i="8"/>
  <c r="K4" i="8"/>
  <c r="F4" i="8"/>
  <c r="H4" i="8"/>
  <c r="L4" i="8"/>
  <c r="G4" i="8"/>
  <c r="J41" i="8"/>
  <c r="H41" i="8"/>
  <c r="L41" i="8"/>
  <c r="G41" i="8"/>
  <c r="F41" i="8"/>
  <c r="K41" i="8"/>
  <c r="I30" i="7"/>
  <c r="I37" i="7"/>
  <c r="I49" i="7"/>
  <c r="I61" i="7"/>
  <c r="I73" i="7"/>
  <c r="I7" i="7"/>
  <c r="H27" i="7"/>
  <c r="I32" i="7"/>
  <c r="I44" i="7"/>
  <c r="I56" i="7"/>
  <c r="I68" i="7"/>
  <c r="I66" i="7"/>
  <c r="I63" i="7"/>
  <c r="I9" i="7"/>
  <c r="J27" i="7"/>
  <c r="I34" i="7"/>
  <c r="I46" i="7"/>
  <c r="I58" i="7"/>
  <c r="I70" i="7"/>
  <c r="I39" i="7"/>
  <c r="I51" i="7"/>
  <c r="I4" i="7"/>
  <c r="K27" i="7"/>
  <c r="I29" i="7"/>
  <c r="I41" i="7"/>
  <c r="I53" i="7"/>
  <c r="I65" i="7"/>
  <c r="I11" i="7"/>
  <c r="L27" i="7"/>
  <c r="I36" i="7"/>
  <c r="I48" i="7"/>
  <c r="I60" i="7"/>
  <c r="I72" i="7"/>
  <c r="I6" i="7"/>
  <c r="I31" i="7"/>
  <c r="I43" i="7"/>
  <c r="I55" i="7"/>
  <c r="I67" i="7"/>
  <c r="I74" i="7"/>
  <c r="I54" i="7"/>
  <c r="I12" i="7"/>
  <c r="I13" i="7"/>
  <c r="I38" i="7"/>
  <c r="I50" i="7"/>
  <c r="I8" i="7"/>
  <c r="I33" i="7"/>
  <c r="I45" i="7"/>
  <c r="I57" i="7"/>
  <c r="I69" i="7"/>
  <c r="G27" i="7"/>
  <c r="I3" i="7"/>
  <c r="I28" i="7"/>
  <c r="I40" i="7"/>
  <c r="I52" i="7"/>
  <c r="I64" i="7"/>
  <c r="I5" i="7"/>
  <c r="F27" i="7"/>
  <c r="I42" i="7"/>
  <c r="I62" i="7"/>
  <c r="I10" i="7"/>
  <c r="I35" i="7"/>
  <c r="I47" i="7"/>
  <c r="I59" i="7"/>
  <c r="I38" i="6"/>
  <c r="K38" i="6" s="1"/>
  <c r="I49" i="6"/>
  <c r="F49" i="6" s="1"/>
  <c r="I57" i="6"/>
  <c r="F57" i="6" s="1"/>
  <c r="I74" i="6"/>
  <c r="I50" i="6"/>
  <c r="J50" i="6" s="1"/>
  <c r="I61" i="6"/>
  <c r="F61" i="6" s="1"/>
  <c r="I28" i="6"/>
  <c r="J28" i="6" s="1"/>
  <c r="I62" i="6"/>
  <c r="J62" i="6" s="1"/>
  <c r="I3" i="6"/>
  <c r="J3" i="6" s="1"/>
  <c r="I10" i="6"/>
  <c r="I40" i="6"/>
  <c r="J40" i="6" s="1"/>
  <c r="I52" i="6"/>
  <c r="K52" i="6" s="1"/>
  <c r="I64" i="6"/>
  <c r="K64" i="6" s="1"/>
  <c r="I33" i="6"/>
  <c r="L33" i="6" s="1"/>
  <c r="I56" i="6"/>
  <c r="I8" i="6"/>
  <c r="K27" i="6"/>
  <c r="I37" i="6"/>
  <c r="F37" i="6" s="1"/>
  <c r="I45" i="6"/>
  <c r="L45" i="6" s="1"/>
  <c r="I73" i="6"/>
  <c r="H73" i="6" s="1"/>
  <c r="I29" i="6"/>
  <c r="H29" i="6" s="1"/>
  <c r="I4" i="6"/>
  <c r="G4" i="6" s="1"/>
  <c r="I12" i="6"/>
  <c r="L12" i="6" s="1"/>
  <c r="I41" i="6"/>
  <c r="H41" i="6" s="1"/>
  <c r="I13" i="6"/>
  <c r="F13" i="6" s="1"/>
  <c r="I53" i="6"/>
  <c r="G53" i="6" s="1"/>
  <c r="I68" i="6"/>
  <c r="J68" i="6" s="1"/>
  <c r="G27" i="6"/>
  <c r="I32" i="6"/>
  <c r="G32" i="6" s="1"/>
  <c r="I7" i="6"/>
  <c r="F7" i="6" s="1"/>
  <c r="H27" i="6"/>
  <c r="I44" i="6"/>
  <c r="J44" i="6" s="1"/>
  <c r="I69" i="6"/>
  <c r="K69" i="6" s="1"/>
  <c r="I35" i="6"/>
  <c r="I47" i="6"/>
  <c r="I59" i="6"/>
  <c r="I71" i="6"/>
  <c r="I5" i="6"/>
  <c r="F27" i="6"/>
  <c r="I30" i="6"/>
  <c r="I42" i="6"/>
  <c r="I54" i="6"/>
  <c r="I66" i="6"/>
  <c r="I39" i="6"/>
  <c r="I51" i="6"/>
  <c r="I63" i="6"/>
  <c r="I9" i="6"/>
  <c r="J27" i="6"/>
  <c r="I34" i="6"/>
  <c r="I46" i="6"/>
  <c r="I58" i="6"/>
  <c r="I70" i="6"/>
  <c r="I11" i="6"/>
  <c r="L27" i="6"/>
  <c r="I36" i="6"/>
  <c r="I48" i="6"/>
  <c r="I60" i="6"/>
  <c r="I72" i="6"/>
  <c r="I65" i="6"/>
  <c r="I6" i="6"/>
  <c r="I31" i="6"/>
  <c r="I43" i="6"/>
  <c r="I55" i="6"/>
  <c r="I13" i="5"/>
  <c r="F13" i="5" s="1"/>
  <c r="I47" i="5"/>
  <c r="K47" i="5" s="1"/>
  <c r="I64" i="5"/>
  <c r="G64" i="5" s="1"/>
  <c r="I3" i="5"/>
  <c r="G27" i="5"/>
  <c r="I32" i="5"/>
  <c r="K32" i="5" s="1"/>
  <c r="I50" i="5"/>
  <c r="K50" i="5" s="1"/>
  <c r="I65" i="5"/>
  <c r="F65" i="5" s="1"/>
  <c r="H27" i="5"/>
  <c r="I33" i="5"/>
  <c r="J33" i="5" s="1"/>
  <c r="I52" i="5"/>
  <c r="F52" i="5" s="1"/>
  <c r="I35" i="5"/>
  <c r="F35" i="5" s="1"/>
  <c r="I53" i="5"/>
  <c r="H53" i="5" s="1"/>
  <c r="I68" i="5"/>
  <c r="L68" i="5" s="1"/>
  <c r="I4" i="5"/>
  <c r="K4" i="5" s="1"/>
  <c r="I7" i="5"/>
  <c r="J7" i="5" s="1"/>
  <c r="I42" i="5"/>
  <c r="L42" i="5" s="1"/>
  <c r="I8" i="5"/>
  <c r="J8" i="5" s="1"/>
  <c r="I29" i="5"/>
  <c r="G29" i="5" s="1"/>
  <c r="I44" i="5"/>
  <c r="L44" i="5" s="1"/>
  <c r="I59" i="5"/>
  <c r="K59" i="5" s="1"/>
  <c r="I10" i="5"/>
  <c r="F10" i="5" s="1"/>
  <c r="I45" i="5"/>
  <c r="J45" i="5" s="1"/>
  <c r="I61" i="5"/>
  <c r="F61" i="5" s="1"/>
  <c r="I12" i="5"/>
  <c r="J12" i="5" s="1"/>
  <c r="I30" i="5"/>
  <c r="L30" i="5" s="1"/>
  <c r="I37" i="5"/>
  <c r="F37" i="5" s="1"/>
  <c r="I69" i="5"/>
  <c r="J69" i="5" s="1"/>
  <c r="I28" i="5"/>
  <c r="K28" i="5" s="1"/>
  <c r="I38" i="5"/>
  <c r="J38" i="5" s="1"/>
  <c r="I56" i="5"/>
  <c r="L56" i="5" s="1"/>
  <c r="I71" i="5"/>
  <c r="H71" i="5" s="1"/>
  <c r="I41" i="5"/>
  <c r="H41" i="5" s="1"/>
  <c r="I73" i="5"/>
  <c r="F73" i="5" s="1"/>
  <c r="I5" i="5"/>
  <c r="J5" i="5" s="1"/>
  <c r="I57" i="5"/>
  <c r="G57" i="5" s="1"/>
  <c r="I74" i="5"/>
  <c r="K74" i="5" s="1"/>
  <c r="J67" i="5"/>
  <c r="I40" i="5"/>
  <c r="K40" i="5" s="1"/>
  <c r="I49" i="5"/>
  <c r="F49" i="5" s="1"/>
  <c r="I62" i="5"/>
  <c r="K62" i="5" s="1"/>
  <c r="H8" i="5"/>
  <c r="L67" i="5"/>
  <c r="K67" i="5"/>
  <c r="H67" i="5"/>
  <c r="G67" i="5"/>
  <c r="F67" i="5"/>
  <c r="F27" i="5"/>
  <c r="I54" i="5"/>
  <c r="I66" i="5"/>
  <c r="I39" i="5"/>
  <c r="I51" i="5"/>
  <c r="I63" i="5"/>
  <c r="I9" i="5"/>
  <c r="J27" i="5"/>
  <c r="I34" i="5"/>
  <c r="I46" i="5"/>
  <c r="I58" i="5"/>
  <c r="I70" i="5"/>
  <c r="K27" i="5"/>
  <c r="I60" i="5"/>
  <c r="I11" i="5"/>
  <c r="L27" i="5"/>
  <c r="I36" i="5"/>
  <c r="I48" i="5"/>
  <c r="I72" i="5"/>
  <c r="I6" i="5"/>
  <c r="I31" i="5"/>
  <c r="I43" i="5"/>
  <c r="I55" i="5"/>
  <c r="L25" i="6" l="1"/>
  <c r="G25" i="6"/>
  <c r="K25" i="6"/>
  <c r="H25" i="6"/>
  <c r="F25" i="6"/>
  <c r="J25" i="6"/>
  <c r="K24" i="6"/>
  <c r="L24" i="6"/>
  <c r="G24" i="6"/>
  <c r="J24" i="6"/>
  <c r="H24" i="6"/>
  <c r="F24" i="6"/>
  <c r="K26" i="6"/>
  <c r="L26" i="6"/>
  <c r="G26" i="6"/>
  <c r="J26" i="6"/>
  <c r="H26" i="6"/>
  <c r="F26" i="6"/>
  <c r="K24" i="7"/>
  <c r="L24" i="7"/>
  <c r="G24" i="7"/>
  <c r="J24" i="7"/>
  <c r="H24" i="7"/>
  <c r="F24" i="7"/>
  <c r="K26" i="7"/>
  <c r="L26" i="7"/>
  <c r="G26" i="7"/>
  <c r="J26" i="7"/>
  <c r="H26" i="7"/>
  <c r="F26" i="7"/>
  <c r="L25" i="7"/>
  <c r="G25" i="7"/>
  <c r="F25" i="7"/>
  <c r="J25" i="7"/>
  <c r="K25" i="7"/>
  <c r="H25" i="7"/>
  <c r="G23" i="6"/>
  <c r="F23" i="6"/>
  <c r="J23" i="6"/>
  <c r="H23" i="6"/>
  <c r="K23" i="6"/>
  <c r="L23" i="6"/>
  <c r="F22" i="6"/>
  <c r="J22" i="6"/>
  <c r="K22" i="6"/>
  <c r="L22" i="6"/>
  <c r="H22" i="6"/>
  <c r="G22" i="6"/>
  <c r="K21" i="6"/>
  <c r="J21" i="6"/>
  <c r="H21" i="6"/>
  <c r="L21" i="6"/>
  <c r="F21" i="6"/>
  <c r="G21" i="6"/>
  <c r="J21" i="7"/>
  <c r="G21" i="7"/>
  <c r="F21" i="7"/>
  <c r="L21" i="7"/>
  <c r="K21" i="7"/>
  <c r="H21" i="7"/>
  <c r="H23" i="7"/>
  <c r="F23" i="7"/>
  <c r="G23" i="7"/>
  <c r="J23" i="7"/>
  <c r="K23" i="7"/>
  <c r="L23" i="7"/>
  <c r="F22" i="7"/>
  <c r="H22" i="7"/>
  <c r="J22" i="7"/>
  <c r="K22" i="7"/>
  <c r="L22" i="7"/>
  <c r="G22" i="7"/>
  <c r="F18" i="6"/>
  <c r="J18" i="6"/>
  <c r="K18" i="6"/>
  <c r="L18" i="6"/>
  <c r="H18" i="6"/>
  <c r="G18" i="6"/>
  <c r="L20" i="6"/>
  <c r="J20" i="6"/>
  <c r="K20" i="6"/>
  <c r="H20" i="6"/>
  <c r="G20" i="6"/>
  <c r="F20" i="6"/>
  <c r="H13" i="6"/>
  <c r="G19" i="6"/>
  <c r="L19" i="6"/>
  <c r="K19" i="6"/>
  <c r="J19" i="6"/>
  <c r="H19" i="6"/>
  <c r="F19" i="6"/>
  <c r="F18" i="7"/>
  <c r="J18" i="7"/>
  <c r="K18" i="7"/>
  <c r="L18" i="7"/>
  <c r="H18" i="7"/>
  <c r="G18" i="7"/>
  <c r="F20" i="7"/>
  <c r="J20" i="7"/>
  <c r="L20" i="7"/>
  <c r="K20" i="7"/>
  <c r="G20" i="7"/>
  <c r="H20" i="7"/>
  <c r="K19" i="7"/>
  <c r="G19" i="7"/>
  <c r="J19" i="7"/>
  <c r="F19" i="7"/>
  <c r="L19" i="7"/>
  <c r="H19" i="7"/>
  <c r="F67" i="6"/>
  <c r="J67" i="6"/>
  <c r="F32" i="6"/>
  <c r="L67" i="6"/>
  <c r="K50" i="6"/>
  <c r="J32" i="6"/>
  <c r="H62" i="6"/>
  <c r="H50" i="6"/>
  <c r="H15" i="6"/>
  <c r="J15" i="6"/>
  <c r="K15" i="6"/>
  <c r="F15" i="6"/>
  <c r="L15" i="6"/>
  <c r="G15" i="6"/>
  <c r="F17" i="6"/>
  <c r="K17" i="6"/>
  <c r="J17" i="6"/>
  <c r="L17" i="6"/>
  <c r="H17" i="6"/>
  <c r="G17" i="6"/>
  <c r="L16" i="6"/>
  <c r="K16" i="6"/>
  <c r="J16" i="6"/>
  <c r="H16" i="6"/>
  <c r="G16" i="6"/>
  <c r="F16" i="6"/>
  <c r="J71" i="7"/>
  <c r="H17" i="7"/>
  <c r="J17" i="7"/>
  <c r="K17" i="7"/>
  <c r="L17" i="7"/>
  <c r="G17" i="7"/>
  <c r="F17" i="7"/>
  <c r="J16" i="7"/>
  <c r="L16" i="7"/>
  <c r="K16" i="7"/>
  <c r="H16" i="7"/>
  <c r="F16" i="7"/>
  <c r="G16" i="7"/>
  <c r="J15" i="7"/>
  <c r="L15" i="7"/>
  <c r="F15" i="7"/>
  <c r="H15" i="7"/>
  <c r="G15" i="7"/>
  <c r="K15" i="7"/>
  <c r="G13" i="5"/>
  <c r="J68" i="5"/>
  <c r="J74" i="5"/>
  <c r="J13" i="5"/>
  <c r="K13" i="5"/>
  <c r="H67" i="6"/>
  <c r="K32" i="6"/>
  <c r="G67" i="6"/>
  <c r="K14" i="6"/>
  <c r="L14" i="6"/>
  <c r="F14" i="6"/>
  <c r="G14" i="6"/>
  <c r="H14" i="6"/>
  <c r="J14" i="6"/>
  <c r="F50" i="6"/>
  <c r="L50" i="6"/>
  <c r="K35" i="5"/>
  <c r="L35" i="5"/>
  <c r="F8" i="5"/>
  <c r="J4" i="5"/>
  <c r="K71" i="7"/>
  <c r="L71" i="7"/>
  <c r="G71" i="7"/>
  <c r="F71" i="7"/>
  <c r="F14" i="7"/>
  <c r="H14" i="7"/>
  <c r="J14" i="7"/>
  <c r="G14" i="7"/>
  <c r="L14" i="7"/>
  <c r="K14" i="7"/>
  <c r="J10" i="7"/>
  <c r="H10" i="7"/>
  <c r="G10" i="7"/>
  <c r="F10" i="7"/>
  <c r="L10" i="7"/>
  <c r="K10" i="7"/>
  <c r="L43" i="7"/>
  <c r="J43" i="7"/>
  <c r="K43" i="7"/>
  <c r="H43" i="7"/>
  <c r="G43" i="7"/>
  <c r="F43" i="7"/>
  <c r="H66" i="7"/>
  <c r="G66" i="7"/>
  <c r="F66" i="7"/>
  <c r="L66" i="7"/>
  <c r="K66" i="7"/>
  <c r="J66" i="7"/>
  <c r="K45" i="7"/>
  <c r="H45" i="7"/>
  <c r="J45" i="7"/>
  <c r="G45" i="7"/>
  <c r="F45" i="7"/>
  <c r="L45" i="7"/>
  <c r="L31" i="7"/>
  <c r="K31" i="7"/>
  <c r="J31" i="7"/>
  <c r="H31" i="7"/>
  <c r="G31" i="7"/>
  <c r="F31" i="7"/>
  <c r="F68" i="7"/>
  <c r="L68" i="7"/>
  <c r="J68" i="7"/>
  <c r="K68" i="7"/>
  <c r="H68" i="7"/>
  <c r="G68" i="7"/>
  <c r="H42" i="7"/>
  <c r="G42" i="7"/>
  <c r="F42" i="7"/>
  <c r="L42" i="7"/>
  <c r="K42" i="7"/>
  <c r="J42" i="7"/>
  <c r="L6" i="7"/>
  <c r="K6" i="7"/>
  <c r="J6" i="7"/>
  <c r="H6" i="7"/>
  <c r="G6" i="7"/>
  <c r="F6" i="7"/>
  <c r="K8" i="7"/>
  <c r="G8" i="7"/>
  <c r="J8" i="7"/>
  <c r="H8" i="7"/>
  <c r="L8" i="7"/>
  <c r="F8" i="7"/>
  <c r="L72" i="7"/>
  <c r="K72" i="7"/>
  <c r="J72" i="7"/>
  <c r="H72" i="7"/>
  <c r="F72" i="7"/>
  <c r="G72" i="7"/>
  <c r="L51" i="7"/>
  <c r="K51" i="7"/>
  <c r="J51" i="7"/>
  <c r="H51" i="7"/>
  <c r="G51" i="7"/>
  <c r="F51" i="7"/>
  <c r="F44" i="7"/>
  <c r="G44" i="7"/>
  <c r="L44" i="7"/>
  <c r="J44" i="7"/>
  <c r="K44" i="7"/>
  <c r="H44" i="7"/>
  <c r="H5" i="7"/>
  <c r="J5" i="7"/>
  <c r="G5" i="7"/>
  <c r="F5" i="7"/>
  <c r="L5" i="7"/>
  <c r="K5" i="7"/>
  <c r="L50" i="7"/>
  <c r="K50" i="7"/>
  <c r="J50" i="7"/>
  <c r="H50" i="7"/>
  <c r="G50" i="7"/>
  <c r="F50" i="7"/>
  <c r="K60" i="7"/>
  <c r="L60" i="7"/>
  <c r="J60" i="7"/>
  <c r="H60" i="7"/>
  <c r="G60" i="7"/>
  <c r="F60" i="7"/>
  <c r="F39" i="7"/>
  <c r="L39" i="7"/>
  <c r="K39" i="7"/>
  <c r="J39" i="7"/>
  <c r="H39" i="7"/>
  <c r="G39" i="7"/>
  <c r="F32" i="7"/>
  <c r="G32" i="7"/>
  <c r="L32" i="7"/>
  <c r="H32" i="7"/>
  <c r="K32" i="7"/>
  <c r="J32" i="7"/>
  <c r="J64" i="7"/>
  <c r="G64" i="7"/>
  <c r="H64" i="7"/>
  <c r="F64" i="7"/>
  <c r="L64" i="7"/>
  <c r="K64" i="7"/>
  <c r="L38" i="7"/>
  <c r="K38" i="7"/>
  <c r="J38" i="7"/>
  <c r="H38" i="7"/>
  <c r="G38" i="7"/>
  <c r="F38" i="7"/>
  <c r="L48" i="7"/>
  <c r="K48" i="7"/>
  <c r="J48" i="7"/>
  <c r="H48" i="7"/>
  <c r="F48" i="7"/>
  <c r="G48" i="7"/>
  <c r="L70" i="7"/>
  <c r="K70" i="7"/>
  <c r="J70" i="7"/>
  <c r="H70" i="7"/>
  <c r="G70" i="7"/>
  <c r="F70" i="7"/>
  <c r="J52" i="7"/>
  <c r="G52" i="7"/>
  <c r="K52" i="7"/>
  <c r="H52" i="7"/>
  <c r="F52" i="7"/>
  <c r="L52" i="7"/>
  <c r="L13" i="7"/>
  <c r="K13" i="7"/>
  <c r="J13" i="7"/>
  <c r="H13" i="7"/>
  <c r="G13" i="7"/>
  <c r="F13" i="7"/>
  <c r="K36" i="7"/>
  <c r="L36" i="7"/>
  <c r="F36" i="7"/>
  <c r="J36" i="7"/>
  <c r="H36" i="7"/>
  <c r="G36" i="7"/>
  <c r="L58" i="7"/>
  <c r="K58" i="7"/>
  <c r="J58" i="7"/>
  <c r="H58" i="7"/>
  <c r="G58" i="7"/>
  <c r="F58" i="7"/>
  <c r="F7" i="7"/>
  <c r="H7" i="7"/>
  <c r="G7" i="7"/>
  <c r="L7" i="7"/>
  <c r="K7" i="7"/>
  <c r="J7" i="7"/>
  <c r="L29" i="7"/>
  <c r="K29" i="7"/>
  <c r="J29" i="7"/>
  <c r="G29" i="7"/>
  <c r="H29" i="7"/>
  <c r="F29" i="7"/>
  <c r="F56" i="7"/>
  <c r="G56" i="7"/>
  <c r="L56" i="7"/>
  <c r="J56" i="7"/>
  <c r="K56" i="7"/>
  <c r="H56" i="7"/>
  <c r="J40" i="7"/>
  <c r="H40" i="7"/>
  <c r="G40" i="7"/>
  <c r="F40" i="7"/>
  <c r="L40" i="7"/>
  <c r="K40" i="7"/>
  <c r="G12" i="7"/>
  <c r="F12" i="7"/>
  <c r="K12" i="7"/>
  <c r="H12" i="7"/>
  <c r="L12" i="7"/>
  <c r="J12" i="7"/>
  <c r="G73" i="7"/>
  <c r="H73" i="7"/>
  <c r="F73" i="7"/>
  <c r="L73" i="7"/>
  <c r="K73" i="7"/>
  <c r="J73" i="7"/>
  <c r="J28" i="7"/>
  <c r="G28" i="7"/>
  <c r="H28" i="7"/>
  <c r="F28" i="7"/>
  <c r="K28" i="7"/>
  <c r="L28" i="7"/>
  <c r="L34" i="7"/>
  <c r="K34" i="7"/>
  <c r="J34" i="7"/>
  <c r="H34" i="7"/>
  <c r="G34" i="7"/>
  <c r="F34" i="7"/>
  <c r="H47" i="7"/>
  <c r="G47" i="7"/>
  <c r="F47" i="7"/>
  <c r="L47" i="7"/>
  <c r="K47" i="7"/>
  <c r="J47" i="7"/>
  <c r="L67" i="7"/>
  <c r="J67" i="7"/>
  <c r="K67" i="7"/>
  <c r="H67" i="7"/>
  <c r="G67" i="7"/>
  <c r="F67" i="7"/>
  <c r="L53" i="7"/>
  <c r="K53" i="7"/>
  <c r="J53" i="7"/>
  <c r="H53" i="7"/>
  <c r="G53" i="7"/>
  <c r="F53" i="7"/>
  <c r="H9" i="7"/>
  <c r="F9" i="7"/>
  <c r="L9" i="7"/>
  <c r="K9" i="7"/>
  <c r="J9" i="7"/>
  <c r="G9" i="7"/>
  <c r="G37" i="7"/>
  <c r="F37" i="7"/>
  <c r="H37" i="7"/>
  <c r="L37" i="7"/>
  <c r="K37" i="7"/>
  <c r="J37" i="7"/>
  <c r="K57" i="7"/>
  <c r="H57" i="7"/>
  <c r="J57" i="7"/>
  <c r="G57" i="7"/>
  <c r="F57" i="7"/>
  <c r="L57" i="7"/>
  <c r="L62" i="7"/>
  <c r="K62" i="7"/>
  <c r="J62" i="7"/>
  <c r="H62" i="7"/>
  <c r="G62" i="7"/>
  <c r="F62" i="7"/>
  <c r="K33" i="7"/>
  <c r="H33" i="7"/>
  <c r="J33" i="7"/>
  <c r="L33" i="7"/>
  <c r="G33" i="7"/>
  <c r="F33" i="7"/>
  <c r="K4" i="7"/>
  <c r="G4" i="7"/>
  <c r="L4" i="7"/>
  <c r="J4" i="7"/>
  <c r="H4" i="7"/>
  <c r="F4" i="7"/>
  <c r="L46" i="7"/>
  <c r="K46" i="7"/>
  <c r="J46" i="7"/>
  <c r="H46" i="7"/>
  <c r="G46" i="7"/>
  <c r="F46" i="7"/>
  <c r="H54" i="7"/>
  <c r="G54" i="7"/>
  <c r="F54" i="7"/>
  <c r="L54" i="7"/>
  <c r="K54" i="7"/>
  <c r="J54" i="7"/>
  <c r="L11" i="7"/>
  <c r="K11" i="7"/>
  <c r="J11" i="7"/>
  <c r="H11" i="7"/>
  <c r="F11" i="7"/>
  <c r="G11" i="7"/>
  <c r="G61" i="7"/>
  <c r="F61" i="7"/>
  <c r="L61" i="7"/>
  <c r="K61" i="7"/>
  <c r="J61" i="7"/>
  <c r="H61" i="7"/>
  <c r="F59" i="7"/>
  <c r="H59" i="7"/>
  <c r="G59" i="7"/>
  <c r="L59" i="7"/>
  <c r="K59" i="7"/>
  <c r="J59" i="7"/>
  <c r="J3" i="7"/>
  <c r="F3" i="7"/>
  <c r="G3" i="7"/>
  <c r="L3" i="7"/>
  <c r="H3" i="7"/>
  <c r="K3" i="7"/>
  <c r="L74" i="7"/>
  <c r="K74" i="7"/>
  <c r="J74" i="7"/>
  <c r="H74" i="7"/>
  <c r="G74" i="7"/>
  <c r="F74" i="7"/>
  <c r="L65" i="7"/>
  <c r="K65" i="7"/>
  <c r="J65" i="7"/>
  <c r="G65" i="7"/>
  <c r="H65" i="7"/>
  <c r="F65" i="7"/>
  <c r="G49" i="7"/>
  <c r="H49" i="7"/>
  <c r="F49" i="7"/>
  <c r="K49" i="7"/>
  <c r="L49" i="7"/>
  <c r="J49" i="7"/>
  <c r="H35" i="7"/>
  <c r="G35" i="7"/>
  <c r="F35" i="7"/>
  <c r="J35" i="7"/>
  <c r="L35" i="7"/>
  <c r="K35" i="7"/>
  <c r="K69" i="7"/>
  <c r="H69" i="7"/>
  <c r="J69" i="7"/>
  <c r="L69" i="7"/>
  <c r="G69" i="7"/>
  <c r="F69" i="7"/>
  <c r="J55" i="7"/>
  <c r="L55" i="7"/>
  <c r="K55" i="7"/>
  <c r="H55" i="7"/>
  <c r="G55" i="7"/>
  <c r="F55" i="7"/>
  <c r="L41" i="7"/>
  <c r="K41" i="7"/>
  <c r="J41" i="7"/>
  <c r="H41" i="7"/>
  <c r="G41" i="7"/>
  <c r="F41" i="7"/>
  <c r="L63" i="7"/>
  <c r="K63" i="7"/>
  <c r="J63" i="7"/>
  <c r="H63" i="7"/>
  <c r="G63" i="7"/>
  <c r="F63" i="7"/>
  <c r="H30" i="7"/>
  <c r="G30" i="7"/>
  <c r="L30" i="7"/>
  <c r="F30" i="7"/>
  <c r="K30" i="7"/>
  <c r="J30" i="7"/>
  <c r="J73" i="6"/>
  <c r="G13" i="6"/>
  <c r="K45" i="6"/>
  <c r="G44" i="6"/>
  <c r="F38" i="6"/>
  <c r="G50" i="6"/>
  <c r="K73" i="6"/>
  <c r="G45" i="6"/>
  <c r="J53" i="6"/>
  <c r="K28" i="6"/>
  <c r="F45" i="6"/>
  <c r="L49" i="6"/>
  <c r="J69" i="6"/>
  <c r="K62" i="6"/>
  <c r="H49" i="6"/>
  <c r="J13" i="6"/>
  <c r="F62" i="6"/>
  <c r="K61" i="6"/>
  <c r="L61" i="6"/>
  <c r="G61" i="6"/>
  <c r="H61" i="6"/>
  <c r="J38" i="6"/>
  <c r="K33" i="6"/>
  <c r="K13" i="6"/>
  <c r="J64" i="6"/>
  <c r="K7" i="6"/>
  <c r="F64" i="6"/>
  <c r="L13" i="6"/>
  <c r="K49" i="6"/>
  <c r="G38" i="6"/>
  <c r="G29" i="6"/>
  <c r="F44" i="6"/>
  <c r="G33" i="6"/>
  <c r="J7" i="6"/>
  <c r="G37" i="6"/>
  <c r="K44" i="6"/>
  <c r="J41" i="6"/>
  <c r="G7" i="6"/>
  <c r="J12" i="6"/>
  <c r="J8" i="6"/>
  <c r="H8" i="6"/>
  <c r="J74" i="6"/>
  <c r="K74" i="6"/>
  <c r="F8" i="6"/>
  <c r="L68" i="6"/>
  <c r="H68" i="6"/>
  <c r="L56" i="6"/>
  <c r="H56" i="6"/>
  <c r="G57" i="6"/>
  <c r="H57" i="6"/>
  <c r="G8" i="6"/>
  <c r="J4" i="6"/>
  <c r="L57" i="6"/>
  <c r="F68" i="6"/>
  <c r="K53" i="6"/>
  <c r="L53" i="6"/>
  <c r="F53" i="6"/>
  <c r="J33" i="6"/>
  <c r="H33" i="6"/>
  <c r="J49" i="6"/>
  <c r="G56" i="6"/>
  <c r="H64" i="6"/>
  <c r="L64" i="6"/>
  <c r="G64" i="6"/>
  <c r="H74" i="6"/>
  <c r="F74" i="6"/>
  <c r="J37" i="6"/>
  <c r="L37" i="6"/>
  <c r="J56" i="6"/>
  <c r="J61" i="6"/>
  <c r="L62" i="6"/>
  <c r="L38" i="6"/>
  <c r="J57" i="6"/>
  <c r="K41" i="6"/>
  <c r="L41" i="6"/>
  <c r="F41" i="6"/>
  <c r="F52" i="6"/>
  <c r="L52" i="6"/>
  <c r="H52" i="6"/>
  <c r="G52" i="6"/>
  <c r="H12" i="6"/>
  <c r="F40" i="6"/>
  <c r="L40" i="6"/>
  <c r="H40" i="6"/>
  <c r="G40" i="6"/>
  <c r="K12" i="6"/>
  <c r="L8" i="6"/>
  <c r="F12" i="6"/>
  <c r="J10" i="6"/>
  <c r="L10" i="6"/>
  <c r="K10" i="6"/>
  <c r="H10" i="6"/>
  <c r="G10" i="6"/>
  <c r="F10" i="6"/>
  <c r="K68" i="6"/>
  <c r="K57" i="6"/>
  <c r="G69" i="6"/>
  <c r="H69" i="6"/>
  <c r="K29" i="6"/>
  <c r="L29" i="6"/>
  <c r="F29" i="6"/>
  <c r="F3" i="6"/>
  <c r="L3" i="6"/>
  <c r="H3" i="6"/>
  <c r="G3" i="6"/>
  <c r="G74" i="6"/>
  <c r="F56" i="6"/>
  <c r="L44" i="6"/>
  <c r="H44" i="6"/>
  <c r="L73" i="6"/>
  <c r="F73" i="6"/>
  <c r="F33" i="6"/>
  <c r="G41" i="6"/>
  <c r="L69" i="6"/>
  <c r="K3" i="6"/>
  <c r="J52" i="6"/>
  <c r="J45" i="6"/>
  <c r="H45" i="6"/>
  <c r="F28" i="6"/>
  <c r="L28" i="6"/>
  <c r="H28" i="6"/>
  <c r="G28" i="6"/>
  <c r="K4" i="6"/>
  <c r="L4" i="6"/>
  <c r="F4" i="6"/>
  <c r="F69" i="6"/>
  <c r="J29" i="6"/>
  <c r="K56" i="6"/>
  <c r="G68" i="6"/>
  <c r="K40" i="6"/>
  <c r="L74" i="6"/>
  <c r="G12" i="6"/>
  <c r="L7" i="6"/>
  <c r="H7" i="6"/>
  <c r="H38" i="6"/>
  <c r="G62" i="6"/>
  <c r="H53" i="6"/>
  <c r="H4" i="6"/>
  <c r="K37" i="6"/>
  <c r="H37" i="6"/>
  <c r="G73" i="6"/>
  <c r="G49" i="6"/>
  <c r="K8" i="6"/>
  <c r="L32" i="6"/>
  <c r="H32" i="6"/>
  <c r="F44" i="5"/>
  <c r="F74" i="5"/>
  <c r="K12" i="5"/>
  <c r="G41" i="5"/>
  <c r="J65" i="5"/>
  <c r="J53" i="5"/>
  <c r="H65" i="5"/>
  <c r="K71" i="5"/>
  <c r="L13" i="5"/>
  <c r="J41" i="5"/>
  <c r="H13" i="5"/>
  <c r="G32" i="5"/>
  <c r="H38" i="5"/>
  <c r="G71" i="5"/>
  <c r="L8" i="5"/>
  <c r="L38" i="5"/>
  <c r="G8" i="5"/>
  <c r="G65" i="5"/>
  <c r="G62" i="5"/>
  <c r="G5" i="5"/>
  <c r="H68" i="5"/>
  <c r="H61" i="5"/>
  <c r="J59" i="5"/>
  <c r="J64" i="5"/>
  <c r="L62" i="5"/>
  <c r="L49" i="5"/>
  <c r="G59" i="5"/>
  <c r="K37" i="5"/>
  <c r="K49" i="5"/>
  <c r="H33" i="5"/>
  <c r="L71" i="5"/>
  <c r="G4" i="5"/>
  <c r="L59" i="5"/>
  <c r="F68" i="5"/>
  <c r="L64" i="5"/>
  <c r="J62" i="5"/>
  <c r="L40" i="5"/>
  <c r="G56" i="5"/>
  <c r="K56" i="5"/>
  <c r="H49" i="5"/>
  <c r="J56" i="5"/>
  <c r="G44" i="5"/>
  <c r="J32" i="5"/>
  <c r="K44" i="5"/>
  <c r="J44" i="5"/>
  <c r="H56" i="5"/>
  <c r="L32" i="5"/>
  <c r="F38" i="5"/>
  <c r="J71" i="5"/>
  <c r="F56" i="5"/>
  <c r="G38" i="5"/>
  <c r="H29" i="5"/>
  <c r="L50" i="5"/>
  <c r="K38" i="5"/>
  <c r="F50" i="5"/>
  <c r="H50" i="5"/>
  <c r="H52" i="5"/>
  <c r="F57" i="5"/>
  <c r="K57" i="5"/>
  <c r="H35" i="5"/>
  <c r="G52" i="5"/>
  <c r="H40" i="5"/>
  <c r="K52" i="5"/>
  <c r="K5" i="5"/>
  <c r="G69" i="5"/>
  <c r="L52" i="5"/>
  <c r="J52" i="5"/>
  <c r="F45" i="5"/>
  <c r="L61" i="5"/>
  <c r="K73" i="5"/>
  <c r="H44" i="5"/>
  <c r="L45" i="5"/>
  <c r="K45" i="5"/>
  <c r="K10" i="5"/>
  <c r="F62" i="5"/>
  <c r="K7" i="5"/>
  <c r="L7" i="5"/>
  <c r="G45" i="5"/>
  <c r="J73" i="5"/>
  <c r="H62" i="5"/>
  <c r="F71" i="5"/>
  <c r="L69" i="5"/>
  <c r="L33" i="5"/>
  <c r="H45" i="5"/>
  <c r="K61" i="5"/>
  <c r="G68" i="5"/>
  <c r="K33" i="5"/>
  <c r="G61" i="5"/>
  <c r="G35" i="5"/>
  <c r="K8" i="5"/>
  <c r="L65" i="6"/>
  <c r="K65" i="6"/>
  <c r="J65" i="6"/>
  <c r="H65" i="6"/>
  <c r="G65" i="6"/>
  <c r="F65" i="6"/>
  <c r="L34" i="6"/>
  <c r="J34" i="6"/>
  <c r="F34" i="6"/>
  <c r="K34" i="6"/>
  <c r="G34" i="6"/>
  <c r="H34" i="6"/>
  <c r="L70" i="6"/>
  <c r="J70" i="6"/>
  <c r="K70" i="6"/>
  <c r="H70" i="6"/>
  <c r="G70" i="6"/>
  <c r="F70" i="6"/>
  <c r="K51" i="6"/>
  <c r="L51" i="6"/>
  <c r="G51" i="6"/>
  <c r="J51" i="6"/>
  <c r="H51" i="6"/>
  <c r="F51" i="6"/>
  <c r="G59" i="6"/>
  <c r="F59" i="6"/>
  <c r="L59" i="6"/>
  <c r="K59" i="6"/>
  <c r="J59" i="6"/>
  <c r="H59" i="6"/>
  <c r="G35" i="6"/>
  <c r="F35" i="6"/>
  <c r="L35" i="6"/>
  <c r="K35" i="6"/>
  <c r="J35" i="6"/>
  <c r="H35" i="6"/>
  <c r="K55" i="6"/>
  <c r="J55" i="6"/>
  <c r="G55" i="6"/>
  <c r="H55" i="6"/>
  <c r="F55" i="6"/>
  <c r="L55" i="6"/>
  <c r="K5" i="6"/>
  <c r="L5" i="6"/>
  <c r="J5" i="6"/>
  <c r="H5" i="6"/>
  <c r="G5" i="6"/>
  <c r="F5" i="6"/>
  <c r="L72" i="6"/>
  <c r="K72" i="6"/>
  <c r="J72" i="6"/>
  <c r="H72" i="6"/>
  <c r="G72" i="6"/>
  <c r="F72" i="6"/>
  <c r="L9" i="6"/>
  <c r="K9" i="6"/>
  <c r="J9" i="6"/>
  <c r="H9" i="6"/>
  <c r="G9" i="6"/>
  <c r="F9" i="6"/>
  <c r="G42" i="6"/>
  <c r="F42" i="6"/>
  <c r="L42" i="6"/>
  <c r="K42" i="6"/>
  <c r="J42" i="6"/>
  <c r="H42" i="6"/>
  <c r="K39" i="6"/>
  <c r="L39" i="6"/>
  <c r="J39" i="6"/>
  <c r="H39" i="6"/>
  <c r="G39" i="6"/>
  <c r="F39" i="6"/>
  <c r="F66" i="6"/>
  <c r="L66" i="6"/>
  <c r="K66" i="6"/>
  <c r="J66" i="6"/>
  <c r="H66" i="6"/>
  <c r="G66" i="6"/>
  <c r="L60" i="6"/>
  <c r="K60" i="6"/>
  <c r="J60" i="6"/>
  <c r="H60" i="6"/>
  <c r="G60" i="6"/>
  <c r="F60" i="6"/>
  <c r="L11" i="6"/>
  <c r="J11" i="6"/>
  <c r="H11" i="6"/>
  <c r="G11" i="6"/>
  <c r="F11" i="6"/>
  <c r="K11" i="6"/>
  <c r="H71" i="6"/>
  <c r="G71" i="6"/>
  <c r="F71" i="6"/>
  <c r="L71" i="6"/>
  <c r="K71" i="6"/>
  <c r="J71" i="6"/>
  <c r="G47" i="6"/>
  <c r="F47" i="6"/>
  <c r="K47" i="6"/>
  <c r="L47" i="6"/>
  <c r="J47" i="6"/>
  <c r="H47" i="6"/>
  <c r="L36" i="6"/>
  <c r="K36" i="6"/>
  <c r="J36" i="6"/>
  <c r="H36" i="6"/>
  <c r="G36" i="6"/>
  <c r="F36" i="6"/>
  <c r="L58" i="6"/>
  <c r="J58" i="6"/>
  <c r="K58" i="6"/>
  <c r="H58" i="6"/>
  <c r="G58" i="6"/>
  <c r="F58" i="6"/>
  <c r="K43" i="6"/>
  <c r="J43" i="6"/>
  <c r="H43" i="6"/>
  <c r="G43" i="6"/>
  <c r="F43" i="6"/>
  <c r="L43" i="6"/>
  <c r="K31" i="6"/>
  <c r="G31" i="6"/>
  <c r="H31" i="6"/>
  <c r="F31" i="6"/>
  <c r="L31" i="6"/>
  <c r="J31" i="6"/>
  <c r="L46" i="6"/>
  <c r="J46" i="6"/>
  <c r="G46" i="6"/>
  <c r="F46" i="6"/>
  <c r="K46" i="6"/>
  <c r="H46" i="6"/>
  <c r="K63" i="6"/>
  <c r="L63" i="6"/>
  <c r="J63" i="6"/>
  <c r="H63" i="6"/>
  <c r="G63" i="6"/>
  <c r="F63" i="6"/>
  <c r="G30" i="6"/>
  <c r="F30" i="6"/>
  <c r="K30" i="6"/>
  <c r="L30" i="6"/>
  <c r="J30" i="6"/>
  <c r="H30" i="6"/>
  <c r="K6" i="6"/>
  <c r="G6" i="6"/>
  <c r="H6" i="6"/>
  <c r="F6" i="6"/>
  <c r="L6" i="6"/>
  <c r="J6" i="6"/>
  <c r="L48" i="6"/>
  <c r="K48" i="6"/>
  <c r="J48" i="6"/>
  <c r="H48" i="6"/>
  <c r="G48" i="6"/>
  <c r="F48" i="6"/>
  <c r="G54" i="6"/>
  <c r="F54" i="6"/>
  <c r="L54" i="6"/>
  <c r="K54" i="6"/>
  <c r="J54" i="6"/>
  <c r="H54" i="6"/>
  <c r="F3" i="5"/>
  <c r="L3" i="5"/>
  <c r="J3" i="5"/>
  <c r="G42" i="5"/>
  <c r="H37" i="5"/>
  <c r="F64" i="5"/>
  <c r="H64" i="5"/>
  <c r="L47" i="5"/>
  <c r="G37" i="5"/>
  <c r="K53" i="5"/>
  <c r="L53" i="5"/>
  <c r="G33" i="5"/>
  <c r="J37" i="5"/>
  <c r="H30" i="5"/>
  <c r="H3" i="5"/>
  <c r="J57" i="5"/>
  <c r="H57" i="5"/>
  <c r="F33" i="5"/>
  <c r="L73" i="5"/>
  <c r="L37" i="5"/>
  <c r="G53" i="5"/>
  <c r="J61" i="5"/>
  <c r="L57" i="5"/>
  <c r="G49" i="5"/>
  <c r="H12" i="5"/>
  <c r="G50" i="5"/>
  <c r="L4" i="5"/>
  <c r="L5" i="5"/>
  <c r="H5" i="5"/>
  <c r="F5" i="5"/>
  <c r="K64" i="5"/>
  <c r="K30" i="5"/>
  <c r="H47" i="5"/>
  <c r="F47" i="5"/>
  <c r="G47" i="5"/>
  <c r="G3" i="5"/>
  <c r="F42" i="5"/>
  <c r="K68" i="5"/>
  <c r="F53" i="5"/>
  <c r="J42" i="5"/>
  <c r="K3" i="5"/>
  <c r="G12" i="5"/>
  <c r="L12" i="5"/>
  <c r="J10" i="5"/>
  <c r="J50" i="5"/>
  <c r="H69" i="5"/>
  <c r="J30" i="5"/>
  <c r="K41" i="5"/>
  <c r="L41" i="5"/>
  <c r="H59" i="5"/>
  <c r="F59" i="5"/>
  <c r="G74" i="5"/>
  <c r="J49" i="5"/>
  <c r="L74" i="5"/>
  <c r="H7" i="5"/>
  <c r="F12" i="5"/>
  <c r="G10" i="5"/>
  <c r="K65" i="5"/>
  <c r="L65" i="5"/>
  <c r="F28" i="5"/>
  <c r="L28" i="5"/>
  <c r="J28" i="5"/>
  <c r="G28" i="5"/>
  <c r="H28" i="5"/>
  <c r="F30" i="5"/>
  <c r="F69" i="5"/>
  <c r="K42" i="5"/>
  <c r="H73" i="5"/>
  <c r="G73" i="5"/>
  <c r="F7" i="5"/>
  <c r="H10" i="5"/>
  <c r="G7" i="5"/>
  <c r="F4" i="5"/>
  <c r="K29" i="5"/>
  <c r="L29" i="5"/>
  <c r="F29" i="5"/>
  <c r="G30" i="5"/>
  <c r="H74" i="5"/>
  <c r="J29" i="5"/>
  <c r="H4" i="5"/>
  <c r="F41" i="5"/>
  <c r="J47" i="5"/>
  <c r="K69" i="5"/>
  <c r="L10" i="5"/>
  <c r="J35" i="5"/>
  <c r="H42" i="5"/>
  <c r="F32" i="5"/>
  <c r="H32" i="5"/>
  <c r="F40" i="5"/>
  <c r="J40" i="5"/>
  <c r="G40" i="5"/>
  <c r="L9" i="5"/>
  <c r="K9" i="5"/>
  <c r="J9" i="5"/>
  <c r="H9" i="5"/>
  <c r="G9" i="5"/>
  <c r="F9" i="5"/>
  <c r="L58" i="5"/>
  <c r="K58" i="5"/>
  <c r="J58" i="5"/>
  <c r="H58" i="5"/>
  <c r="G58" i="5"/>
  <c r="F58" i="5"/>
  <c r="L39" i="5"/>
  <c r="K39" i="5"/>
  <c r="J39" i="5"/>
  <c r="H39" i="5"/>
  <c r="G39" i="5"/>
  <c r="F39" i="5"/>
  <c r="L55" i="5"/>
  <c r="K55" i="5"/>
  <c r="H55" i="5"/>
  <c r="G55" i="5"/>
  <c r="F55" i="5"/>
  <c r="J55" i="5"/>
  <c r="L48" i="5"/>
  <c r="J48" i="5"/>
  <c r="H48" i="5"/>
  <c r="G48" i="5"/>
  <c r="F48" i="5"/>
  <c r="K48" i="5"/>
  <c r="G66" i="5"/>
  <c r="F66" i="5"/>
  <c r="L66" i="5"/>
  <c r="K66" i="5"/>
  <c r="J66" i="5"/>
  <c r="H66" i="5"/>
  <c r="L46" i="5"/>
  <c r="K46" i="5"/>
  <c r="J46" i="5"/>
  <c r="H46" i="5"/>
  <c r="G46" i="5"/>
  <c r="F46" i="5"/>
  <c r="L31" i="5"/>
  <c r="K31" i="5"/>
  <c r="H31" i="5"/>
  <c r="G31" i="5"/>
  <c r="F31" i="5"/>
  <c r="J31" i="5"/>
  <c r="L70" i="5"/>
  <c r="K70" i="5"/>
  <c r="J70" i="5"/>
  <c r="H70" i="5"/>
  <c r="G70" i="5"/>
  <c r="F70" i="5"/>
  <c r="L34" i="5"/>
  <c r="K34" i="5"/>
  <c r="J34" i="5"/>
  <c r="H34" i="5"/>
  <c r="F34" i="5"/>
  <c r="G34" i="5"/>
  <c r="L51" i="5"/>
  <c r="K51" i="5"/>
  <c r="J51" i="5"/>
  <c r="H51" i="5"/>
  <c r="G51" i="5"/>
  <c r="F51" i="5"/>
  <c r="L60" i="5"/>
  <c r="J60" i="5"/>
  <c r="H60" i="5"/>
  <c r="G60" i="5"/>
  <c r="F60" i="5"/>
  <c r="K60" i="5"/>
  <c r="L63" i="5"/>
  <c r="K63" i="5"/>
  <c r="J63" i="5"/>
  <c r="H63" i="5"/>
  <c r="G63" i="5"/>
  <c r="F63" i="5"/>
  <c r="L43" i="5"/>
  <c r="K43" i="5"/>
  <c r="H43" i="5"/>
  <c r="G43" i="5"/>
  <c r="F43" i="5"/>
  <c r="J43" i="5"/>
  <c r="L36" i="5"/>
  <c r="J36" i="5"/>
  <c r="H36" i="5"/>
  <c r="G36" i="5"/>
  <c r="F36" i="5"/>
  <c r="K36" i="5"/>
  <c r="L6" i="5"/>
  <c r="H6" i="5"/>
  <c r="G6" i="5"/>
  <c r="F6" i="5"/>
  <c r="J6" i="5"/>
  <c r="K6" i="5"/>
  <c r="L11" i="5"/>
  <c r="J11" i="5"/>
  <c r="H11" i="5"/>
  <c r="G11" i="5"/>
  <c r="F11" i="5"/>
  <c r="K11" i="5"/>
  <c r="G54" i="5"/>
  <c r="F54" i="5"/>
  <c r="L54" i="5"/>
  <c r="K54" i="5"/>
  <c r="J54" i="5"/>
  <c r="H54" i="5"/>
  <c r="L72" i="5"/>
  <c r="J72" i="5"/>
  <c r="H72" i="5"/>
  <c r="G72" i="5"/>
  <c r="F72" i="5"/>
  <c r="K72" i="5"/>
</calcChain>
</file>

<file path=xl/sharedStrings.xml><?xml version="1.0" encoding="utf-8"?>
<sst xmlns="http://schemas.openxmlformats.org/spreadsheetml/2006/main" count="444" uniqueCount="139">
  <si>
    <t>DDDs</t>
  </si>
  <si>
    <t/>
  </si>
  <si>
    <t>年月</t>
  </si>
  <si>
    <t>台北院區</t>
  </si>
  <si>
    <t>淡水院區</t>
  </si>
  <si>
    <t>總計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</si>
  <si>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</si>
  <si>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</si>
  <si>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</si>
  <si>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</si>
  <si>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</si>
  <si>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</si>
  <si>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</si>
  <si>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</si>
  <si>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</si>
  <si>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</si>
  <si>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</si>
  <si>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</si>
  <si>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</si>
  <si>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</si>
  <si>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</si>
  <si>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</si>
  <si>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</si>
  <si>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</si>
  <si>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</si>
  <si>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</si>
  <si>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</si>
  <si>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</si>
  <si>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</si>
  <si>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</si>
  <si>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</si>
  <si>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</si>
  <si>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</si>
  <si>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</si>
  <si>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</si>
  <si>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</si>
  <si>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</si>
  <si>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</si>
  <si>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X-bar</t>
    <phoneticPr fontId="1" type="noConversion"/>
  </si>
  <si>
    <t>CL</t>
    <phoneticPr fontId="1" type="noConversion"/>
  </si>
  <si>
    <t>+1 sigma</t>
    <phoneticPr fontId="1" type="noConversion"/>
  </si>
  <si>
    <t>-1 sigma</t>
    <phoneticPr fontId="1" type="noConversion"/>
  </si>
  <si>
    <t>+2 sigma</t>
    <phoneticPr fontId="1" type="noConversion"/>
  </si>
  <si>
    <t>-2 sigma</t>
    <phoneticPr fontId="1" type="noConversion"/>
  </si>
  <si>
    <t>+3 sigma</t>
    <phoneticPr fontId="1" type="noConversion"/>
  </si>
  <si>
    <t>-3 sigma</t>
    <phoneticPr fontId="1" type="noConversion"/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</si>
  <si>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</si>
  <si>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</si>
  <si>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</si>
  <si>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</si>
  <si>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</si>
  <si>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</si>
  <si>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</si>
  <si>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</si>
  <si>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</si>
  <si>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</si>
  <si>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</si>
  <si>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</si>
  <si>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</si>
  <si>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</si>
  <si>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</si>
  <si>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</si>
  <si>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</si>
  <si>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</si>
  <si>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</si>
  <si>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</si>
  <si>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</si>
  <si>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</si>
  <si>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</si>
  <si>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</si>
  <si>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</si>
  <si>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</si>
  <si>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</si>
  <si>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</si>
  <si>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</si>
  <si>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</si>
  <si>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</si>
  <si>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</si>
  <si>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</si>
  <si>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</si>
  <si>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</si>
  <si>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</si>
  <si>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</si>
  <si>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</si>
  <si>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</si>
  <si>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</si>
  <si>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</si>
  <si>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</si>
  <si>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</si>
  <si>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</si>
  <si>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</si>
  <si>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</si>
  <si>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</si>
  <si>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</si>
  <si>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</si>
  <si>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</si>
  <si>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</si>
  <si>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</si>
  <si>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</si>
  <si>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</si>
  <si>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</si>
  <si>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</si>
  <si>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</si>
  <si>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</si>
  <si>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</si>
  <si>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DIDs</t>
    <phoneticPr fontId="1" type="noConversion"/>
  </si>
  <si>
    <t>TP</t>
    <phoneticPr fontId="1" type="noConversion"/>
  </si>
  <si>
    <t>TS</t>
    <phoneticPr fontId="1" type="noConversion"/>
  </si>
  <si>
    <t>YYYYMM</t>
    <phoneticPr fontId="1" type="noConversion"/>
  </si>
  <si>
    <t>SD=</t>
    <phoneticPr fontId="1" type="noConversion"/>
  </si>
  <si>
    <t>201912</t>
    <phoneticPr fontId="1" type="noConversion"/>
  </si>
  <si>
    <t>201912</t>
    <phoneticPr fontId="1" type="noConversion"/>
  </si>
  <si>
    <t>201912</t>
    <phoneticPr fontId="1" type="noConversion"/>
  </si>
  <si>
    <t>201912</t>
    <phoneticPr fontId="1" type="noConversion"/>
  </si>
  <si>
    <t>202001</t>
    <phoneticPr fontId="1" type="noConversion"/>
  </si>
  <si>
    <t>202002</t>
    <phoneticPr fontId="1" type="noConversion"/>
  </si>
  <si>
    <t>202003</t>
    <phoneticPr fontId="1" type="noConversion"/>
  </si>
  <si>
    <t>202002</t>
    <phoneticPr fontId="1" type="noConversion"/>
  </si>
  <si>
    <t>202003</t>
    <phoneticPr fontId="1" type="noConversion"/>
  </si>
  <si>
    <t>202001</t>
    <phoneticPr fontId="1" type="noConversion"/>
  </si>
  <si>
    <t>202002</t>
    <phoneticPr fontId="1" type="noConversion"/>
  </si>
  <si>
    <t>202003</t>
    <phoneticPr fontId="1" type="noConversion"/>
  </si>
  <si>
    <t>202001</t>
    <phoneticPr fontId="1" type="noConversion"/>
  </si>
  <si>
    <t>202003</t>
    <phoneticPr fontId="1" type="noConversion"/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</si>
  <si>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</si>
  <si>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</si>
  <si>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</si>
  <si>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</si>
  <si>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</si>
  <si>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</si>
  <si>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</si>
  <si>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</si>
  <si>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</si>
  <si>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202101</t>
    <phoneticPr fontId="1" type="noConversion"/>
  </si>
  <si>
    <t>202102</t>
    <phoneticPr fontId="1" type="noConversion"/>
  </si>
  <si>
    <t>202103</t>
    <phoneticPr fontId="1" type="noConversion"/>
  </si>
  <si>
    <t>202104</t>
    <phoneticPr fontId="1" type="noConversion"/>
  </si>
  <si>
    <t>202105</t>
    <phoneticPr fontId="1" type="noConversion"/>
  </si>
  <si>
    <t>202106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</si>
</sst>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.00000_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6" fontId="2" fillId="0" borderId="0" xfId="0" applyNumberFormat="1" applyFont="1" applyFill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177" fontId="2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0" fontId="0" fillId="2" borderId="0" xfId="0" quotePrefix="1" applyFill="1">
      <alignment vertical="center"/>
    </xf>
    <xf numFmtId="178" fontId="0" fillId="2" borderId="0" xfId="0" applyNumberForma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Flomoxef DID</a:t>
            </a:r>
            <a:r>
              <a:rPr lang="zh-TW" altLang="en-US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管制圖 </a:t>
            </a: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(</a:t>
            </a:r>
            <a:r>
              <a:rPr lang="zh-TW" altLang="en-US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台北</a:t>
            </a: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)</a:t>
            </a:r>
            <a:endParaRPr lang="zh-TW" altLang="en-US" sz="2000" b="1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6.9441361612528243E-2"/>
          <c:y val="0.13059984813971146"/>
          <c:w val="0.91013152603835379"/>
          <c:h val="0.73267024590796137"/>
        </c:manualLayout>
      </c:layout>
      <c:lineChart>
        <c:grouping val="standard"/>
        <c:varyColors val="0"/>
        <c:ser>
          <c:idx val="0"/>
          <c:order val="0"/>
          <c:tx>
            <c:strRef>
              <c:f>Flomoxef!$E$2</c:f>
              <c:strCache>
                <c:ptCount val="1"/>
                <c:pt idx="0">
                  <c:v>X-bar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  <a:headEnd type="triangle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Flomoxef!$A$3:$A$26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Flomoxef!$E$3:$E$26</c:f>
              <c:numCache>
                <c:formatCode>0.00_);[Red]\(0.00\)</c:formatCode>
                <c:ptCount val="24"/>
                <c:pt idx="0">
                  <c:v>53.23502005428837</c:v>
                </c:pt>
                <c:pt idx="1">
                  <c:v>51.734509725285747</c:v>
                </c:pt>
                <c:pt idx="2">
                  <c:v>51.793543244320446</c:v>
                </c:pt>
                <c:pt idx="3">
                  <c:v>57.065676177612701</c:v>
                </c:pt>
                <c:pt idx="4">
                  <c:v>68.179962439781164</c:v>
                </c:pt>
                <c:pt idx="5">
                  <c:v>61.280150004261486</c:v>
                </c:pt>
                <c:pt idx="6">
                  <c:v>57.87055694366083</c:v>
                </c:pt>
                <c:pt idx="7">
                  <c:v>57.713336843384226</c:v>
                </c:pt>
                <c:pt idx="8">
                  <c:v>61.833242689202194</c:v>
                </c:pt>
                <c:pt idx="9">
                  <c:v>52.919269581931765</c:v>
                </c:pt>
                <c:pt idx="10">
                  <c:v>47.332294605634395</c:v>
                </c:pt>
                <c:pt idx="11">
                  <c:v>54.419001911579301</c:v>
                </c:pt>
                <c:pt idx="12">
                  <c:v>45.577328083508803</c:v>
                </c:pt>
                <c:pt idx="13">
                  <c:v>53.408659323965061</c:v>
                </c:pt>
                <c:pt idx="14">
                  <c:v>57.00957525165726</c:v>
                </c:pt>
                <c:pt idx="15">
                  <c:v>57.381837493361658</c:v>
                </c:pt>
                <c:pt idx="16">
                  <c:v>58.231488138030194</c:v>
                </c:pt>
                <c:pt idx="17">
                  <c:v>61.813507828931996</c:v>
                </c:pt>
                <c:pt idx="18">
                  <c:v>54.061368083600485</c:v>
                </c:pt>
                <c:pt idx="19">
                  <c:v>56.461026328304008</c:v>
                </c:pt>
                <c:pt idx="20">
                  <c:v>65.180410063568814</c:v>
                </c:pt>
                <c:pt idx="21">
                  <c:v>55.19424952935136</c:v>
                </c:pt>
                <c:pt idx="22">
                  <c:v>62.600969305331184</c:v>
                </c:pt>
                <c:pt idx="23">
                  <c:v>60.698283878603434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Flomoxef!$F$2</c:f>
              <c:strCache>
                <c:ptCount val="1"/>
                <c:pt idx="0">
                  <c:v>+3 sigma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Flomoxef!$A$3:$A$26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Flomoxef!$F$3:$F$26</c:f>
              <c:numCache>
                <c:formatCode>0.00_ </c:formatCode>
                <c:ptCount val="24"/>
                <c:pt idx="0">
                  <c:v>62.682877070252786</c:v>
                </c:pt>
                <c:pt idx="1">
                  <c:v>62.682877070252786</c:v>
                </c:pt>
                <c:pt idx="2">
                  <c:v>62.682877070252786</c:v>
                </c:pt>
                <c:pt idx="3">
                  <c:v>62.682877070252786</c:v>
                </c:pt>
                <c:pt idx="4">
                  <c:v>62.682877070252786</c:v>
                </c:pt>
                <c:pt idx="5">
                  <c:v>62.682877070252786</c:v>
                </c:pt>
                <c:pt idx="6">
                  <c:v>62.682877070252786</c:v>
                </c:pt>
                <c:pt idx="7">
                  <c:v>62.682877070252786</c:v>
                </c:pt>
                <c:pt idx="8">
                  <c:v>62.682877070252786</c:v>
                </c:pt>
                <c:pt idx="9">
                  <c:v>62.682877070252786</c:v>
                </c:pt>
                <c:pt idx="10">
                  <c:v>62.682877070252786</c:v>
                </c:pt>
                <c:pt idx="11">
                  <c:v>62.682877070252786</c:v>
                </c:pt>
                <c:pt idx="12">
                  <c:v>62.682877070252786</c:v>
                </c:pt>
                <c:pt idx="13">
                  <c:v>62.682877070252786</c:v>
                </c:pt>
                <c:pt idx="14">
                  <c:v>62.682877070252786</c:v>
                </c:pt>
                <c:pt idx="15">
                  <c:v>62.682877070252786</c:v>
                </c:pt>
                <c:pt idx="16">
                  <c:v>62.682877070252786</c:v>
                </c:pt>
                <c:pt idx="17">
                  <c:v>62.682877070252786</c:v>
                </c:pt>
                <c:pt idx="18">
                  <c:v>62.682877070252786</c:v>
                </c:pt>
                <c:pt idx="19">
                  <c:v>62.682877070252786</c:v>
                </c:pt>
                <c:pt idx="20">
                  <c:v>62.682877070252786</c:v>
                </c:pt>
                <c:pt idx="21">
                  <c:v>62.682877070252786</c:v>
                </c:pt>
                <c:pt idx="22">
                  <c:v>62.682877070252786</c:v>
                </c:pt>
                <c:pt idx="23">
                  <c:v>62.682877070252786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Flomoxef!$G$2</c:f>
              <c:strCache>
                <c:ptCount val="1"/>
                <c:pt idx="0">
                  <c:v>+2 sigma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Flomoxef!$A$3:$A$26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Flomoxef!$G$3:$G$26</c:f>
              <c:numCache>
                <c:formatCode>0.00_ </c:formatCode>
                <c:ptCount val="24"/>
                <c:pt idx="0">
                  <c:v>56.231205867123975</c:v>
                </c:pt>
                <c:pt idx="1">
                  <c:v>56.231205867123975</c:v>
                </c:pt>
                <c:pt idx="2">
                  <c:v>56.231205867123975</c:v>
                </c:pt>
                <c:pt idx="3">
                  <c:v>56.231205867123975</c:v>
                </c:pt>
                <c:pt idx="4">
                  <c:v>56.231205867123975</c:v>
                </c:pt>
                <c:pt idx="5">
                  <c:v>56.231205867123975</c:v>
                </c:pt>
                <c:pt idx="6">
                  <c:v>56.231205867123975</c:v>
                </c:pt>
                <c:pt idx="7">
                  <c:v>56.231205867123975</c:v>
                </c:pt>
                <c:pt idx="8">
                  <c:v>56.231205867123975</c:v>
                </c:pt>
                <c:pt idx="9">
                  <c:v>56.231205867123975</c:v>
                </c:pt>
                <c:pt idx="10">
                  <c:v>56.231205867123975</c:v>
                </c:pt>
                <c:pt idx="11">
                  <c:v>56.231205867123975</c:v>
                </c:pt>
                <c:pt idx="12">
                  <c:v>56.231205867123975</c:v>
                </c:pt>
                <c:pt idx="13">
                  <c:v>56.231205867123975</c:v>
                </c:pt>
                <c:pt idx="14">
                  <c:v>56.231205867123975</c:v>
                </c:pt>
                <c:pt idx="15">
                  <c:v>56.231205867123975</c:v>
                </c:pt>
                <c:pt idx="16">
                  <c:v>56.231205867123975</c:v>
                </c:pt>
                <c:pt idx="17">
                  <c:v>56.231205867123975</c:v>
                </c:pt>
                <c:pt idx="18">
                  <c:v>56.231205867123975</c:v>
                </c:pt>
                <c:pt idx="19">
                  <c:v>56.231205867123975</c:v>
                </c:pt>
                <c:pt idx="20">
                  <c:v>56.231205867123975</c:v>
                </c:pt>
                <c:pt idx="21">
                  <c:v>56.231205867123975</c:v>
                </c:pt>
                <c:pt idx="22">
                  <c:v>56.231205867123975</c:v>
                </c:pt>
                <c:pt idx="23">
                  <c:v>56.231205867123975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Flomoxef!$H$2</c:f>
              <c:strCache>
                <c:ptCount val="1"/>
                <c:pt idx="0">
                  <c:v>+1 sigma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Flomoxef!$A$3:$A$26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Flomoxef!$H$3:$H$26</c:f>
              <c:numCache>
                <c:formatCode>0.00_ </c:formatCode>
                <c:ptCount val="24"/>
                <c:pt idx="0">
                  <c:v>49.779534663995165</c:v>
                </c:pt>
                <c:pt idx="1">
                  <c:v>49.779534663995165</c:v>
                </c:pt>
                <c:pt idx="2">
                  <c:v>49.779534663995165</c:v>
                </c:pt>
                <c:pt idx="3">
                  <c:v>49.779534663995165</c:v>
                </c:pt>
                <c:pt idx="4">
                  <c:v>49.779534663995165</c:v>
                </c:pt>
                <c:pt idx="5">
                  <c:v>49.779534663995165</c:v>
                </c:pt>
                <c:pt idx="6">
                  <c:v>49.779534663995165</c:v>
                </c:pt>
                <c:pt idx="7">
                  <c:v>49.779534663995165</c:v>
                </c:pt>
                <c:pt idx="8">
                  <c:v>49.779534663995165</c:v>
                </c:pt>
                <c:pt idx="9">
                  <c:v>49.779534663995165</c:v>
                </c:pt>
                <c:pt idx="10">
                  <c:v>49.779534663995165</c:v>
                </c:pt>
                <c:pt idx="11">
                  <c:v>49.779534663995165</c:v>
                </c:pt>
                <c:pt idx="12">
                  <c:v>49.779534663995165</c:v>
                </c:pt>
                <c:pt idx="13">
                  <c:v>49.779534663995165</c:v>
                </c:pt>
                <c:pt idx="14">
                  <c:v>49.779534663995165</c:v>
                </c:pt>
                <c:pt idx="15">
                  <c:v>49.779534663995165</c:v>
                </c:pt>
                <c:pt idx="16">
                  <c:v>49.779534663995165</c:v>
                </c:pt>
                <c:pt idx="17">
                  <c:v>49.779534663995165</c:v>
                </c:pt>
                <c:pt idx="18">
                  <c:v>49.779534663995165</c:v>
                </c:pt>
                <c:pt idx="19">
                  <c:v>49.779534663995165</c:v>
                </c:pt>
                <c:pt idx="20">
                  <c:v>49.779534663995165</c:v>
                </c:pt>
                <c:pt idx="21">
                  <c:v>49.779534663995165</c:v>
                </c:pt>
                <c:pt idx="22">
                  <c:v>49.779534663995165</c:v>
                </c:pt>
                <c:pt idx="23">
                  <c:v>49.779534663995165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Flomoxef!$I$2</c:f>
              <c:strCache>
                <c:ptCount val="1"/>
                <c:pt idx="0">
                  <c:v>CL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Flomoxef!$A$3:$A$26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Flomoxef!$I$3:$I$26</c:f>
              <c:numCache>
                <c:formatCode>0.00_ </c:formatCode>
                <c:ptCount val="24"/>
                <c:pt idx="0">
                  <c:v>43.327863460866354</c:v>
                </c:pt>
                <c:pt idx="1">
                  <c:v>43.327863460866354</c:v>
                </c:pt>
                <c:pt idx="2">
                  <c:v>43.327863460866354</c:v>
                </c:pt>
                <c:pt idx="3">
                  <c:v>43.327863460866354</c:v>
                </c:pt>
                <c:pt idx="4">
                  <c:v>43.327863460866354</c:v>
                </c:pt>
                <c:pt idx="5">
                  <c:v>43.327863460866354</c:v>
                </c:pt>
                <c:pt idx="6">
                  <c:v>43.327863460866354</c:v>
                </c:pt>
                <c:pt idx="7">
                  <c:v>43.327863460866354</c:v>
                </c:pt>
                <c:pt idx="8">
                  <c:v>43.327863460866354</c:v>
                </c:pt>
                <c:pt idx="9">
                  <c:v>43.327863460866354</c:v>
                </c:pt>
                <c:pt idx="10">
                  <c:v>43.327863460866354</c:v>
                </c:pt>
                <c:pt idx="11">
                  <c:v>43.327863460866354</c:v>
                </c:pt>
                <c:pt idx="12">
                  <c:v>43.327863460866354</c:v>
                </c:pt>
                <c:pt idx="13">
                  <c:v>43.327863460866354</c:v>
                </c:pt>
                <c:pt idx="14">
                  <c:v>43.327863460866354</c:v>
                </c:pt>
                <c:pt idx="15">
                  <c:v>43.327863460866354</c:v>
                </c:pt>
                <c:pt idx="16">
                  <c:v>43.327863460866354</c:v>
                </c:pt>
                <c:pt idx="17">
                  <c:v>43.327863460866354</c:v>
                </c:pt>
                <c:pt idx="18">
                  <c:v>43.327863460866354</c:v>
                </c:pt>
                <c:pt idx="19">
                  <c:v>43.327863460866354</c:v>
                </c:pt>
                <c:pt idx="20">
                  <c:v>43.327863460866354</c:v>
                </c:pt>
                <c:pt idx="21">
                  <c:v>43.327863460866354</c:v>
                </c:pt>
                <c:pt idx="22">
                  <c:v>43.327863460866354</c:v>
                </c:pt>
                <c:pt idx="23">
                  <c:v>43.327863460866354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Flomoxef!$J$2</c:f>
              <c:strCache>
                <c:ptCount val="1"/>
                <c:pt idx="0">
                  <c:v>-1 sigma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Flomoxef!$A$3:$A$26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Flomoxef!$J$3:$J$26</c:f>
              <c:numCache>
                <c:formatCode>0.00_ </c:formatCode>
                <c:ptCount val="24"/>
                <c:pt idx="0">
                  <c:v>36.876192257737543</c:v>
                </c:pt>
                <c:pt idx="1">
                  <c:v>36.876192257737543</c:v>
                </c:pt>
                <c:pt idx="2">
                  <c:v>36.876192257737543</c:v>
                </c:pt>
                <c:pt idx="3">
                  <c:v>36.876192257737543</c:v>
                </c:pt>
                <c:pt idx="4">
                  <c:v>36.876192257737543</c:v>
                </c:pt>
                <c:pt idx="5">
                  <c:v>36.876192257737543</c:v>
                </c:pt>
                <c:pt idx="6">
                  <c:v>36.876192257737543</c:v>
                </c:pt>
                <c:pt idx="7">
                  <c:v>36.876192257737543</c:v>
                </c:pt>
                <c:pt idx="8">
                  <c:v>36.876192257737543</c:v>
                </c:pt>
                <c:pt idx="9">
                  <c:v>36.876192257737543</c:v>
                </c:pt>
                <c:pt idx="10">
                  <c:v>36.876192257737543</c:v>
                </c:pt>
                <c:pt idx="11">
                  <c:v>36.876192257737543</c:v>
                </c:pt>
                <c:pt idx="12">
                  <c:v>36.876192257737543</c:v>
                </c:pt>
                <c:pt idx="13">
                  <c:v>36.876192257737543</c:v>
                </c:pt>
                <c:pt idx="14">
                  <c:v>36.876192257737543</c:v>
                </c:pt>
                <c:pt idx="15">
                  <c:v>36.876192257737543</c:v>
                </c:pt>
                <c:pt idx="16">
                  <c:v>36.876192257737543</c:v>
                </c:pt>
                <c:pt idx="17">
                  <c:v>36.876192257737543</c:v>
                </c:pt>
                <c:pt idx="18">
                  <c:v>36.876192257737543</c:v>
                </c:pt>
                <c:pt idx="19">
                  <c:v>36.876192257737543</c:v>
                </c:pt>
                <c:pt idx="20">
                  <c:v>36.876192257737543</c:v>
                </c:pt>
                <c:pt idx="21">
                  <c:v>36.876192257737543</c:v>
                </c:pt>
                <c:pt idx="22">
                  <c:v>36.876192257737543</c:v>
                </c:pt>
                <c:pt idx="23">
                  <c:v>36.876192257737543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Flomoxef!$K$2</c:f>
              <c:strCache>
                <c:ptCount val="1"/>
                <c:pt idx="0">
                  <c:v>-2 sigma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Flomoxef!$A$3:$A$26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Flomoxef!$K$3:$K$26</c:f>
              <c:numCache>
                <c:formatCode>0.00_ </c:formatCode>
                <c:ptCount val="24"/>
                <c:pt idx="0">
                  <c:v>30.424521054608732</c:v>
                </c:pt>
                <c:pt idx="1">
                  <c:v>30.424521054608732</c:v>
                </c:pt>
                <c:pt idx="2">
                  <c:v>30.424521054608732</c:v>
                </c:pt>
                <c:pt idx="3">
                  <c:v>30.424521054608732</c:v>
                </c:pt>
                <c:pt idx="4">
                  <c:v>30.424521054608732</c:v>
                </c:pt>
                <c:pt idx="5">
                  <c:v>30.424521054608732</c:v>
                </c:pt>
                <c:pt idx="6">
                  <c:v>30.424521054608732</c:v>
                </c:pt>
                <c:pt idx="7">
                  <c:v>30.424521054608732</c:v>
                </c:pt>
                <c:pt idx="8">
                  <c:v>30.424521054608732</c:v>
                </c:pt>
                <c:pt idx="9">
                  <c:v>30.424521054608732</c:v>
                </c:pt>
                <c:pt idx="10">
                  <c:v>30.424521054608732</c:v>
                </c:pt>
                <c:pt idx="11">
                  <c:v>30.424521054608732</c:v>
                </c:pt>
                <c:pt idx="12">
                  <c:v>30.424521054608732</c:v>
                </c:pt>
                <c:pt idx="13">
                  <c:v>30.424521054608732</c:v>
                </c:pt>
                <c:pt idx="14">
                  <c:v>30.424521054608732</c:v>
                </c:pt>
                <c:pt idx="15">
                  <c:v>30.424521054608732</c:v>
                </c:pt>
                <c:pt idx="16">
                  <c:v>30.424521054608732</c:v>
                </c:pt>
                <c:pt idx="17">
                  <c:v>30.424521054608732</c:v>
                </c:pt>
                <c:pt idx="18">
                  <c:v>30.424521054608732</c:v>
                </c:pt>
                <c:pt idx="19">
                  <c:v>30.424521054608732</c:v>
                </c:pt>
                <c:pt idx="20">
                  <c:v>30.424521054608732</c:v>
                </c:pt>
                <c:pt idx="21">
                  <c:v>30.424521054608732</c:v>
                </c:pt>
                <c:pt idx="22">
                  <c:v>30.424521054608732</c:v>
                </c:pt>
                <c:pt idx="23">
                  <c:v>30.424521054608732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Flomoxef!$L$2</c:f>
              <c:strCache>
                <c:ptCount val="1"/>
                <c:pt idx="0">
                  <c:v>-3 sigma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Flomoxef!$A$3:$A$26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Flomoxef!$L$3:$L$26</c:f>
              <c:numCache>
                <c:formatCode>0.00_ </c:formatCode>
                <c:ptCount val="24"/>
                <c:pt idx="0">
                  <c:v>23.972849851479921</c:v>
                </c:pt>
                <c:pt idx="1">
                  <c:v>23.972849851479921</c:v>
                </c:pt>
                <c:pt idx="2">
                  <c:v>23.972849851479921</c:v>
                </c:pt>
                <c:pt idx="3">
                  <c:v>23.972849851479921</c:v>
                </c:pt>
                <c:pt idx="4">
                  <c:v>23.972849851479921</c:v>
                </c:pt>
                <c:pt idx="5">
                  <c:v>23.972849851479921</c:v>
                </c:pt>
                <c:pt idx="6">
                  <c:v>23.972849851479921</c:v>
                </c:pt>
                <c:pt idx="7">
                  <c:v>23.972849851479921</c:v>
                </c:pt>
                <c:pt idx="8">
                  <c:v>23.972849851479921</c:v>
                </c:pt>
                <c:pt idx="9">
                  <c:v>23.972849851479921</c:v>
                </c:pt>
                <c:pt idx="10">
                  <c:v>23.972849851479921</c:v>
                </c:pt>
                <c:pt idx="11">
                  <c:v>23.972849851479921</c:v>
                </c:pt>
                <c:pt idx="12">
                  <c:v>23.972849851479921</c:v>
                </c:pt>
                <c:pt idx="13">
                  <c:v>23.972849851479921</c:v>
                </c:pt>
                <c:pt idx="14">
                  <c:v>23.972849851479921</c:v>
                </c:pt>
                <c:pt idx="15">
                  <c:v>23.972849851479921</c:v>
                </c:pt>
                <c:pt idx="16">
                  <c:v>23.972849851479921</c:v>
                </c:pt>
                <c:pt idx="17">
                  <c:v>23.972849851479921</c:v>
                </c:pt>
                <c:pt idx="18">
                  <c:v>23.972849851479921</c:v>
                </c:pt>
                <c:pt idx="19">
                  <c:v>23.972849851479921</c:v>
                </c:pt>
                <c:pt idx="20">
                  <c:v>23.972849851479921</c:v>
                </c:pt>
                <c:pt idx="21">
                  <c:v>23.972849851479921</c:v>
                </c:pt>
                <c:pt idx="22">
                  <c:v>23.972849851479921</c:v>
                </c:pt>
                <c:pt idx="23">
                  <c:v>23.972849851479921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32192"/>
        <c:axId val="318332752"/>
      </c:lineChart>
      <c:catAx>
        <c:axId val="3183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8332752"/>
        <c:crosses val="autoZero"/>
        <c:auto val="1"/>
        <c:lblAlgn val="ctr"/>
        <c:lblOffset val="100"/>
        <c:noMultiLvlLbl val="0"/>
      </c:catAx>
      <c:valAx>
        <c:axId val="31833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833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012642826484596"/>
          <c:y val="0.6942963991593547"/>
          <c:w val="0.61219626765131185"/>
          <c:h val="0.132467202312061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Meropenem DID</a:t>
            </a:r>
            <a:r>
              <a:rPr lang="zh-TW" altLang="en-US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管制圖 </a:t>
            </a: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(</a:t>
            </a:r>
            <a:r>
              <a:rPr lang="zh-TW" altLang="en-US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台北</a:t>
            </a: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)</a:t>
            </a:r>
            <a:endParaRPr lang="zh-TW" altLang="en-US" sz="2000" b="1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6.9441361612528243E-2"/>
          <c:y val="0.13059984813971146"/>
          <c:w val="0.91013152603835379"/>
          <c:h val="0.72525226522570774"/>
        </c:manualLayout>
      </c:layout>
      <c:lineChart>
        <c:grouping val="standard"/>
        <c:varyColors val="0"/>
        <c:ser>
          <c:idx val="0"/>
          <c:order val="0"/>
          <c:tx>
            <c:strRef>
              <c:f>Mero!$E$2</c:f>
              <c:strCache>
                <c:ptCount val="1"/>
                <c:pt idx="0">
                  <c:v>X-bar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  <a:headEnd type="triangle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Mero!$A$3:$A$26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Mero!$E$3:$E$26</c:f>
              <c:numCache>
                <c:formatCode>0.00_ </c:formatCode>
                <c:ptCount val="24"/>
                <c:pt idx="0">
                  <c:v>35.657132439330709</c:v>
                </c:pt>
                <c:pt idx="1">
                  <c:v>43.400340886304392</c:v>
                </c:pt>
                <c:pt idx="2">
                  <c:v>33.459545635711443</c:v>
                </c:pt>
                <c:pt idx="3">
                  <c:v>44.086611514435248</c:v>
                </c:pt>
                <c:pt idx="4">
                  <c:v>35.687311178247732</c:v>
                </c:pt>
                <c:pt idx="5">
                  <c:v>34.869598568141143</c:v>
                </c:pt>
                <c:pt idx="6">
                  <c:v>39.534133956637376</c:v>
                </c:pt>
                <c:pt idx="7">
                  <c:v>31.489206593495606</c:v>
                </c:pt>
                <c:pt idx="8">
                  <c:v>33.698698908086847</c:v>
                </c:pt>
                <c:pt idx="9">
                  <c:v>36.595987506006729</c:v>
                </c:pt>
                <c:pt idx="10">
                  <c:v>23.250305301722324</c:v>
                </c:pt>
                <c:pt idx="11">
                  <c:v>25.22166</c:v>
                </c:pt>
                <c:pt idx="12">
                  <c:v>27.395613954766048</c:v>
                </c:pt>
                <c:pt idx="13">
                  <c:v>24.105108241549562</c:v>
                </c:pt>
                <c:pt idx="14">
                  <c:v>23.201571323348883</c:v>
                </c:pt>
                <c:pt idx="15">
                  <c:v>25.01327668613914</c:v>
                </c:pt>
                <c:pt idx="16">
                  <c:v>28.648454349388928</c:v>
                </c:pt>
                <c:pt idx="17">
                  <c:v>31.017761159149334</c:v>
                </c:pt>
                <c:pt idx="18">
                  <c:v>27.60835172155377</c:v>
                </c:pt>
                <c:pt idx="19">
                  <c:v>29.505857939561626</c:v>
                </c:pt>
                <c:pt idx="20">
                  <c:v>33.98916644283284</c:v>
                </c:pt>
                <c:pt idx="21">
                  <c:v>23.553825089851102</c:v>
                </c:pt>
                <c:pt idx="22">
                  <c:v>26.645268259501744</c:v>
                </c:pt>
                <c:pt idx="23">
                  <c:v>24.299391326401217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Mero!$F$2</c:f>
              <c:strCache>
                <c:ptCount val="1"/>
                <c:pt idx="0">
                  <c:v>+3 sigma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Mero!$A$3:$A$26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Mero!$F$3:$F$26</c:f>
              <c:numCache>
                <c:formatCode>0.00_ </c:formatCode>
                <c:ptCount val="24"/>
                <c:pt idx="0">
                  <c:v>44.851075918437381</c:v>
                </c:pt>
                <c:pt idx="1">
                  <c:v>44.851075918437381</c:v>
                </c:pt>
                <c:pt idx="2">
                  <c:v>44.851075918437381</c:v>
                </c:pt>
                <c:pt idx="3">
                  <c:v>44.851075918437381</c:v>
                </c:pt>
                <c:pt idx="4">
                  <c:v>44.851075918437381</c:v>
                </c:pt>
                <c:pt idx="5">
                  <c:v>44.851075918437381</c:v>
                </c:pt>
                <c:pt idx="6">
                  <c:v>44.851075918437381</c:v>
                </c:pt>
                <c:pt idx="7">
                  <c:v>44.851075918437381</c:v>
                </c:pt>
                <c:pt idx="8">
                  <c:v>44.851075918437381</c:v>
                </c:pt>
                <c:pt idx="9">
                  <c:v>44.851075918437381</c:v>
                </c:pt>
                <c:pt idx="10">
                  <c:v>44.851075918437381</c:v>
                </c:pt>
                <c:pt idx="11">
                  <c:v>44.851075918437381</c:v>
                </c:pt>
                <c:pt idx="12">
                  <c:v>44.851075918437381</c:v>
                </c:pt>
                <c:pt idx="13">
                  <c:v>44.851075918437381</c:v>
                </c:pt>
                <c:pt idx="14">
                  <c:v>44.851075918437381</c:v>
                </c:pt>
                <c:pt idx="15">
                  <c:v>44.851075918437381</c:v>
                </c:pt>
                <c:pt idx="16">
                  <c:v>44.851075918437381</c:v>
                </c:pt>
                <c:pt idx="17">
                  <c:v>44.851075918437381</c:v>
                </c:pt>
                <c:pt idx="18">
                  <c:v>44.851075918437381</c:v>
                </c:pt>
                <c:pt idx="19">
                  <c:v>44.851075918437381</c:v>
                </c:pt>
                <c:pt idx="20">
                  <c:v>44.851075918437381</c:v>
                </c:pt>
                <c:pt idx="21">
                  <c:v>44.851075918437381</c:v>
                </c:pt>
                <c:pt idx="22">
                  <c:v>44.851075918437381</c:v>
                </c:pt>
                <c:pt idx="23">
                  <c:v>44.851075918437381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Mero!$G$2</c:f>
              <c:strCache>
                <c:ptCount val="1"/>
                <c:pt idx="0">
                  <c:v>+2 sigma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Mero!$A$3:$A$26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Mero!$G$3:$G$26</c:f>
              <c:numCache>
                <c:formatCode>0.00_ </c:formatCode>
                <c:ptCount val="24"/>
                <c:pt idx="0">
                  <c:v>39.166422291507864</c:v>
                </c:pt>
                <c:pt idx="1">
                  <c:v>39.166422291507864</c:v>
                </c:pt>
                <c:pt idx="2">
                  <c:v>39.166422291507864</c:v>
                </c:pt>
                <c:pt idx="3">
                  <c:v>39.166422291507864</c:v>
                </c:pt>
                <c:pt idx="4">
                  <c:v>39.166422291507864</c:v>
                </c:pt>
                <c:pt idx="5">
                  <c:v>39.166422291507864</c:v>
                </c:pt>
                <c:pt idx="6">
                  <c:v>39.166422291507864</c:v>
                </c:pt>
                <c:pt idx="7">
                  <c:v>39.166422291507864</c:v>
                </c:pt>
                <c:pt idx="8">
                  <c:v>39.166422291507864</c:v>
                </c:pt>
                <c:pt idx="9">
                  <c:v>39.166422291507864</c:v>
                </c:pt>
                <c:pt idx="10">
                  <c:v>39.166422291507864</c:v>
                </c:pt>
                <c:pt idx="11">
                  <c:v>39.166422291507864</c:v>
                </c:pt>
                <c:pt idx="12">
                  <c:v>39.166422291507864</c:v>
                </c:pt>
                <c:pt idx="13">
                  <c:v>39.166422291507864</c:v>
                </c:pt>
                <c:pt idx="14">
                  <c:v>39.166422291507864</c:v>
                </c:pt>
                <c:pt idx="15">
                  <c:v>39.166422291507864</c:v>
                </c:pt>
                <c:pt idx="16">
                  <c:v>39.166422291507864</c:v>
                </c:pt>
                <c:pt idx="17">
                  <c:v>39.166422291507864</c:v>
                </c:pt>
                <c:pt idx="18">
                  <c:v>39.166422291507864</c:v>
                </c:pt>
                <c:pt idx="19">
                  <c:v>39.166422291507864</c:v>
                </c:pt>
                <c:pt idx="20">
                  <c:v>39.166422291507864</c:v>
                </c:pt>
                <c:pt idx="21">
                  <c:v>39.166422291507864</c:v>
                </c:pt>
                <c:pt idx="22">
                  <c:v>39.166422291507864</c:v>
                </c:pt>
                <c:pt idx="23">
                  <c:v>39.166422291507864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Mero!$H$2</c:f>
              <c:strCache>
                <c:ptCount val="1"/>
                <c:pt idx="0">
                  <c:v>+1 sigma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Mero!$A$3:$A$26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Mero!$H$3:$H$26</c:f>
              <c:numCache>
                <c:formatCode>0.00_ </c:formatCode>
                <c:ptCount val="24"/>
                <c:pt idx="0">
                  <c:v>33.481768664578347</c:v>
                </c:pt>
                <c:pt idx="1">
                  <c:v>33.481768664578347</c:v>
                </c:pt>
                <c:pt idx="2">
                  <c:v>33.481768664578347</c:v>
                </c:pt>
                <c:pt idx="3">
                  <c:v>33.481768664578347</c:v>
                </c:pt>
                <c:pt idx="4">
                  <c:v>33.481768664578347</c:v>
                </c:pt>
                <c:pt idx="5">
                  <c:v>33.481768664578347</c:v>
                </c:pt>
                <c:pt idx="6">
                  <c:v>33.481768664578347</c:v>
                </c:pt>
                <c:pt idx="7">
                  <c:v>33.481768664578347</c:v>
                </c:pt>
                <c:pt idx="8">
                  <c:v>33.481768664578347</c:v>
                </c:pt>
                <c:pt idx="9">
                  <c:v>33.481768664578347</c:v>
                </c:pt>
                <c:pt idx="10">
                  <c:v>33.481768664578347</c:v>
                </c:pt>
                <c:pt idx="11">
                  <c:v>33.481768664578347</c:v>
                </c:pt>
                <c:pt idx="12">
                  <c:v>33.481768664578347</c:v>
                </c:pt>
                <c:pt idx="13">
                  <c:v>33.481768664578347</c:v>
                </c:pt>
                <c:pt idx="14">
                  <c:v>33.481768664578347</c:v>
                </c:pt>
                <c:pt idx="15">
                  <c:v>33.481768664578347</c:v>
                </c:pt>
                <c:pt idx="16">
                  <c:v>33.481768664578347</c:v>
                </c:pt>
                <c:pt idx="17">
                  <c:v>33.481768664578347</c:v>
                </c:pt>
                <c:pt idx="18">
                  <c:v>33.481768664578347</c:v>
                </c:pt>
                <c:pt idx="19">
                  <c:v>33.481768664578347</c:v>
                </c:pt>
                <c:pt idx="20">
                  <c:v>33.481768664578347</c:v>
                </c:pt>
                <c:pt idx="21">
                  <c:v>33.481768664578347</c:v>
                </c:pt>
                <c:pt idx="22">
                  <c:v>33.481768664578347</c:v>
                </c:pt>
                <c:pt idx="23">
                  <c:v>33.481768664578347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Mero!$I$2</c:f>
              <c:strCache>
                <c:ptCount val="1"/>
                <c:pt idx="0">
                  <c:v>CL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Mero!$A$3:$A$26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Mero!$I$3:$I$26</c:f>
              <c:numCache>
                <c:formatCode>0.00_ </c:formatCode>
                <c:ptCount val="24"/>
                <c:pt idx="0">
                  <c:v>27.797115037648826</c:v>
                </c:pt>
                <c:pt idx="1">
                  <c:v>27.797115037648826</c:v>
                </c:pt>
                <c:pt idx="2">
                  <c:v>27.797115037648826</c:v>
                </c:pt>
                <c:pt idx="3">
                  <c:v>27.797115037648826</c:v>
                </c:pt>
                <c:pt idx="4">
                  <c:v>27.797115037648826</c:v>
                </c:pt>
                <c:pt idx="5">
                  <c:v>27.797115037648826</c:v>
                </c:pt>
                <c:pt idx="6">
                  <c:v>27.797115037648826</c:v>
                </c:pt>
                <c:pt idx="7">
                  <c:v>27.797115037648826</c:v>
                </c:pt>
                <c:pt idx="8">
                  <c:v>27.797115037648826</c:v>
                </c:pt>
                <c:pt idx="9">
                  <c:v>27.797115037648826</c:v>
                </c:pt>
                <c:pt idx="10">
                  <c:v>27.797115037648826</c:v>
                </c:pt>
                <c:pt idx="11">
                  <c:v>27.797115037648826</c:v>
                </c:pt>
                <c:pt idx="12">
                  <c:v>27.797115037648826</c:v>
                </c:pt>
                <c:pt idx="13">
                  <c:v>27.797115037648826</c:v>
                </c:pt>
                <c:pt idx="14">
                  <c:v>27.797115037648826</c:v>
                </c:pt>
                <c:pt idx="15">
                  <c:v>27.797115037648826</c:v>
                </c:pt>
                <c:pt idx="16">
                  <c:v>27.797115037648826</c:v>
                </c:pt>
                <c:pt idx="17">
                  <c:v>27.797115037648826</c:v>
                </c:pt>
                <c:pt idx="18">
                  <c:v>27.797115037648826</c:v>
                </c:pt>
                <c:pt idx="19">
                  <c:v>27.797115037648826</c:v>
                </c:pt>
                <c:pt idx="20">
                  <c:v>27.797115037648826</c:v>
                </c:pt>
                <c:pt idx="21">
                  <c:v>27.797115037648826</c:v>
                </c:pt>
                <c:pt idx="22">
                  <c:v>27.797115037648826</c:v>
                </c:pt>
                <c:pt idx="23">
                  <c:v>27.797115037648826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Mero!$J$2</c:f>
              <c:strCache>
                <c:ptCount val="1"/>
                <c:pt idx="0">
                  <c:v>-1 sigma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Mero!$A$3:$A$26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Mero!$J$3:$J$26</c:f>
              <c:numCache>
                <c:formatCode>0.00_ </c:formatCode>
                <c:ptCount val="24"/>
                <c:pt idx="0">
                  <c:v>22.112461410719305</c:v>
                </c:pt>
                <c:pt idx="1">
                  <c:v>22.112461410719305</c:v>
                </c:pt>
                <c:pt idx="2">
                  <c:v>22.112461410719305</c:v>
                </c:pt>
                <c:pt idx="3">
                  <c:v>22.112461410719305</c:v>
                </c:pt>
                <c:pt idx="4">
                  <c:v>22.112461410719305</c:v>
                </c:pt>
                <c:pt idx="5">
                  <c:v>22.112461410719305</c:v>
                </c:pt>
                <c:pt idx="6">
                  <c:v>22.112461410719305</c:v>
                </c:pt>
                <c:pt idx="7">
                  <c:v>22.112461410719305</c:v>
                </c:pt>
                <c:pt idx="8">
                  <c:v>22.112461410719305</c:v>
                </c:pt>
                <c:pt idx="9">
                  <c:v>22.112461410719305</c:v>
                </c:pt>
                <c:pt idx="10">
                  <c:v>22.112461410719305</c:v>
                </c:pt>
                <c:pt idx="11">
                  <c:v>22.112461410719305</c:v>
                </c:pt>
                <c:pt idx="12">
                  <c:v>22.112461410719305</c:v>
                </c:pt>
                <c:pt idx="13">
                  <c:v>22.112461410719305</c:v>
                </c:pt>
                <c:pt idx="14">
                  <c:v>22.112461410719305</c:v>
                </c:pt>
                <c:pt idx="15">
                  <c:v>22.112461410719305</c:v>
                </c:pt>
                <c:pt idx="16">
                  <c:v>22.112461410719305</c:v>
                </c:pt>
                <c:pt idx="17">
                  <c:v>22.112461410719305</c:v>
                </c:pt>
                <c:pt idx="18">
                  <c:v>22.112461410719305</c:v>
                </c:pt>
                <c:pt idx="19">
                  <c:v>22.112461410719305</c:v>
                </c:pt>
                <c:pt idx="20">
                  <c:v>22.112461410719305</c:v>
                </c:pt>
                <c:pt idx="21">
                  <c:v>22.112461410719305</c:v>
                </c:pt>
                <c:pt idx="22">
                  <c:v>22.112461410719305</c:v>
                </c:pt>
                <c:pt idx="23">
                  <c:v>22.112461410719305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Mero!$K$2</c:f>
              <c:strCache>
                <c:ptCount val="1"/>
                <c:pt idx="0">
                  <c:v>-2 sigma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Mero!$A$3:$A$26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Mero!$K$3:$K$26</c:f>
              <c:numCache>
                <c:formatCode>0.00_ </c:formatCode>
                <c:ptCount val="24"/>
                <c:pt idx="0">
                  <c:v>16.427807783789788</c:v>
                </c:pt>
                <c:pt idx="1">
                  <c:v>16.427807783789788</c:v>
                </c:pt>
                <c:pt idx="2">
                  <c:v>16.427807783789788</c:v>
                </c:pt>
                <c:pt idx="3">
                  <c:v>16.427807783789788</c:v>
                </c:pt>
                <c:pt idx="4">
                  <c:v>16.427807783789788</c:v>
                </c:pt>
                <c:pt idx="5">
                  <c:v>16.427807783789788</c:v>
                </c:pt>
                <c:pt idx="6">
                  <c:v>16.427807783789788</c:v>
                </c:pt>
                <c:pt idx="7">
                  <c:v>16.427807783789788</c:v>
                </c:pt>
                <c:pt idx="8">
                  <c:v>16.427807783789788</c:v>
                </c:pt>
                <c:pt idx="9">
                  <c:v>16.427807783789788</c:v>
                </c:pt>
                <c:pt idx="10">
                  <c:v>16.427807783789788</c:v>
                </c:pt>
                <c:pt idx="11">
                  <c:v>16.427807783789788</c:v>
                </c:pt>
                <c:pt idx="12">
                  <c:v>16.427807783789788</c:v>
                </c:pt>
                <c:pt idx="13">
                  <c:v>16.427807783789788</c:v>
                </c:pt>
                <c:pt idx="14">
                  <c:v>16.427807783789788</c:v>
                </c:pt>
                <c:pt idx="15">
                  <c:v>16.427807783789788</c:v>
                </c:pt>
                <c:pt idx="16">
                  <c:v>16.427807783789788</c:v>
                </c:pt>
                <c:pt idx="17">
                  <c:v>16.427807783789788</c:v>
                </c:pt>
                <c:pt idx="18">
                  <c:v>16.427807783789788</c:v>
                </c:pt>
                <c:pt idx="19">
                  <c:v>16.427807783789788</c:v>
                </c:pt>
                <c:pt idx="20">
                  <c:v>16.427807783789788</c:v>
                </c:pt>
                <c:pt idx="21">
                  <c:v>16.427807783789788</c:v>
                </c:pt>
                <c:pt idx="22">
                  <c:v>16.427807783789788</c:v>
                </c:pt>
                <c:pt idx="23">
                  <c:v>16.427807783789788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Mero!$L$2</c:f>
              <c:strCache>
                <c:ptCount val="1"/>
                <c:pt idx="0">
                  <c:v>-3 sigma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Mero!$A$3:$A$26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Mero!$L$3:$L$26</c:f>
              <c:numCache>
                <c:formatCode>0.00_ </c:formatCode>
                <c:ptCount val="24"/>
                <c:pt idx="0">
                  <c:v>10.743154156860269</c:v>
                </c:pt>
                <c:pt idx="1">
                  <c:v>10.743154156860269</c:v>
                </c:pt>
                <c:pt idx="2">
                  <c:v>10.743154156860269</c:v>
                </c:pt>
                <c:pt idx="3">
                  <c:v>10.743154156860269</c:v>
                </c:pt>
                <c:pt idx="4">
                  <c:v>10.743154156860269</c:v>
                </c:pt>
                <c:pt idx="5">
                  <c:v>10.743154156860269</c:v>
                </c:pt>
                <c:pt idx="6">
                  <c:v>10.743154156860269</c:v>
                </c:pt>
                <c:pt idx="7">
                  <c:v>10.743154156860269</c:v>
                </c:pt>
                <c:pt idx="8">
                  <c:v>10.743154156860269</c:v>
                </c:pt>
                <c:pt idx="9">
                  <c:v>10.743154156860269</c:v>
                </c:pt>
                <c:pt idx="10">
                  <c:v>10.743154156860269</c:v>
                </c:pt>
                <c:pt idx="11">
                  <c:v>10.743154156860269</c:v>
                </c:pt>
                <c:pt idx="12">
                  <c:v>10.743154156860269</c:v>
                </c:pt>
                <c:pt idx="13">
                  <c:v>10.743154156860269</c:v>
                </c:pt>
                <c:pt idx="14">
                  <c:v>10.743154156860269</c:v>
                </c:pt>
                <c:pt idx="15">
                  <c:v>10.743154156860269</c:v>
                </c:pt>
                <c:pt idx="16">
                  <c:v>10.743154156860269</c:v>
                </c:pt>
                <c:pt idx="17">
                  <c:v>10.743154156860269</c:v>
                </c:pt>
                <c:pt idx="18">
                  <c:v>10.743154156860269</c:v>
                </c:pt>
                <c:pt idx="19">
                  <c:v>10.743154156860269</c:v>
                </c:pt>
                <c:pt idx="20">
                  <c:v>10.743154156860269</c:v>
                </c:pt>
                <c:pt idx="21">
                  <c:v>10.743154156860269</c:v>
                </c:pt>
                <c:pt idx="22">
                  <c:v>10.743154156860269</c:v>
                </c:pt>
                <c:pt idx="23">
                  <c:v>10.743154156860269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39472"/>
        <c:axId val="325904880"/>
      </c:lineChart>
      <c:catAx>
        <c:axId val="31833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25904880"/>
        <c:crosses val="autoZero"/>
        <c:auto val="1"/>
        <c:lblAlgn val="ctr"/>
        <c:lblOffset val="100"/>
        <c:noMultiLvlLbl val="0"/>
      </c:catAx>
      <c:valAx>
        <c:axId val="32590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1833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44625439074112"/>
          <c:y val="0.71241724998498424"/>
          <c:w val="0.61219626765131185"/>
          <c:h val="0.1431875245529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Ertapenem DID</a:t>
            </a:r>
            <a:r>
              <a:rPr lang="zh-TW" altLang="en-US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管制圖 </a:t>
            </a: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(</a:t>
            </a:r>
            <a:r>
              <a:rPr lang="zh-TW" altLang="en-US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台北</a:t>
            </a: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)</a:t>
            </a:r>
            <a:endParaRPr lang="zh-TW" altLang="en-US" sz="2000" b="1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6.9441361612528243E-2"/>
          <c:y val="0.13059984813971146"/>
          <c:w val="0.91013152603835379"/>
          <c:h val="0.72074261337750456"/>
        </c:manualLayout>
      </c:layout>
      <c:lineChart>
        <c:grouping val="standard"/>
        <c:varyColors val="0"/>
        <c:ser>
          <c:idx val="0"/>
          <c:order val="0"/>
          <c:tx>
            <c:strRef>
              <c:f>Erta!$E$2</c:f>
              <c:strCache>
                <c:ptCount val="1"/>
                <c:pt idx="0">
                  <c:v>X-bar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  <a:headEnd type="triangle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Erta!$A$3:$A$26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Erta!$E$3:$E$26</c:f>
              <c:numCache>
                <c:formatCode>0.00_ </c:formatCode>
                <c:ptCount val="24"/>
                <c:pt idx="0">
                  <c:v>16.367540412429609</c:v>
                </c:pt>
                <c:pt idx="1">
                  <c:v>19.099659113695608</c:v>
                </c:pt>
                <c:pt idx="2">
                  <c:v>21.363092865683537</c:v>
                </c:pt>
                <c:pt idx="3">
                  <c:v>26.000337666722945</c:v>
                </c:pt>
                <c:pt idx="4">
                  <c:v>21.474646852290356</c:v>
                </c:pt>
                <c:pt idx="5">
                  <c:v>25.952441830733829</c:v>
                </c:pt>
                <c:pt idx="6">
                  <c:v>26.436688965906345</c:v>
                </c:pt>
                <c:pt idx="7">
                  <c:v>24.259851767850634</c:v>
                </c:pt>
                <c:pt idx="8">
                  <c:v>29.326862736894949</c:v>
                </c:pt>
                <c:pt idx="9">
                  <c:v>24.267179240749638</c:v>
                </c:pt>
                <c:pt idx="10">
                  <c:v>25.182128268833956</c:v>
                </c:pt>
                <c:pt idx="11">
                  <c:v>29.283770000000001</c:v>
                </c:pt>
                <c:pt idx="12">
                  <c:v>24.997710832341362</c:v>
                </c:pt>
                <c:pt idx="13">
                  <c:v>28.104823395366502</c:v>
                </c:pt>
                <c:pt idx="14">
                  <c:v>23.275227105327769</c:v>
                </c:pt>
                <c:pt idx="15">
                  <c:v>27.562400424853955</c:v>
                </c:pt>
                <c:pt idx="16">
                  <c:v>24.922118380062305</c:v>
                </c:pt>
                <c:pt idx="17">
                  <c:v>30.474409908857208</c:v>
                </c:pt>
                <c:pt idx="18">
                  <c:v>30.47587326699696</c:v>
                </c:pt>
                <c:pt idx="19">
                  <c:v>31.516147161817479</c:v>
                </c:pt>
                <c:pt idx="20">
                  <c:v>41.677858357955053</c:v>
                </c:pt>
                <c:pt idx="21">
                  <c:v>37.523532431969883</c:v>
                </c:pt>
                <c:pt idx="22">
                  <c:v>27.463651050080774</c:v>
                </c:pt>
                <c:pt idx="23">
                  <c:v>28.700650942598699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Erta!$F$2</c:f>
              <c:strCache>
                <c:ptCount val="1"/>
                <c:pt idx="0">
                  <c:v>+3 sigma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Erta!$A$3:$A$26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Erta!$F$3:$F$26</c:f>
              <c:numCache>
                <c:formatCode>0.00_ </c:formatCode>
                <c:ptCount val="24"/>
                <c:pt idx="0">
                  <c:v>30.662262473310232</c:v>
                </c:pt>
                <c:pt idx="1">
                  <c:v>30.662262473310232</c:v>
                </c:pt>
                <c:pt idx="2">
                  <c:v>30.662262473310232</c:v>
                </c:pt>
                <c:pt idx="3">
                  <c:v>30.662262473310232</c:v>
                </c:pt>
                <c:pt idx="4">
                  <c:v>30.662262473310232</c:v>
                </c:pt>
                <c:pt idx="5">
                  <c:v>30.662262473310232</c:v>
                </c:pt>
                <c:pt idx="6">
                  <c:v>30.662262473310232</c:v>
                </c:pt>
                <c:pt idx="7">
                  <c:v>30.662262473310232</c:v>
                </c:pt>
                <c:pt idx="8">
                  <c:v>30.662262473310232</c:v>
                </c:pt>
                <c:pt idx="9">
                  <c:v>30.662262473310232</c:v>
                </c:pt>
                <c:pt idx="10">
                  <c:v>30.662262473310232</c:v>
                </c:pt>
                <c:pt idx="11">
                  <c:v>30.662262473310232</c:v>
                </c:pt>
                <c:pt idx="12">
                  <c:v>30.662262473310232</c:v>
                </c:pt>
                <c:pt idx="13">
                  <c:v>30.662262473310232</c:v>
                </c:pt>
                <c:pt idx="14">
                  <c:v>30.662262473310232</c:v>
                </c:pt>
                <c:pt idx="15">
                  <c:v>30.662262473310232</c:v>
                </c:pt>
                <c:pt idx="16">
                  <c:v>30.662262473310232</c:v>
                </c:pt>
                <c:pt idx="17">
                  <c:v>30.662262473310232</c:v>
                </c:pt>
                <c:pt idx="18">
                  <c:v>30.662262473310232</c:v>
                </c:pt>
                <c:pt idx="19">
                  <c:v>30.662262473310232</c:v>
                </c:pt>
                <c:pt idx="20">
                  <c:v>30.662262473310232</c:v>
                </c:pt>
                <c:pt idx="21">
                  <c:v>30.662262473310232</c:v>
                </c:pt>
                <c:pt idx="22">
                  <c:v>30.662262473310232</c:v>
                </c:pt>
                <c:pt idx="23">
                  <c:v>30.662262473310232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Erta!$G$2</c:f>
              <c:strCache>
                <c:ptCount val="1"/>
                <c:pt idx="0">
                  <c:v>+2 sigma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Erta!$A$3:$A$26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Erta!$G$3:$G$26</c:f>
              <c:numCache>
                <c:formatCode>0.00_ </c:formatCode>
                <c:ptCount val="24"/>
                <c:pt idx="0">
                  <c:v>27.505800496857201</c:v>
                </c:pt>
                <c:pt idx="1">
                  <c:v>27.505800496857201</c:v>
                </c:pt>
                <c:pt idx="2">
                  <c:v>27.505800496857201</c:v>
                </c:pt>
                <c:pt idx="3">
                  <c:v>27.505800496857201</c:v>
                </c:pt>
                <c:pt idx="4">
                  <c:v>27.505800496857201</c:v>
                </c:pt>
                <c:pt idx="5">
                  <c:v>27.505800496857201</c:v>
                </c:pt>
                <c:pt idx="6">
                  <c:v>27.505800496857201</c:v>
                </c:pt>
                <c:pt idx="7">
                  <c:v>27.505800496857201</c:v>
                </c:pt>
                <c:pt idx="8">
                  <c:v>27.505800496857201</c:v>
                </c:pt>
                <c:pt idx="9">
                  <c:v>27.505800496857201</c:v>
                </c:pt>
                <c:pt idx="10">
                  <c:v>27.505800496857201</c:v>
                </c:pt>
                <c:pt idx="11">
                  <c:v>27.505800496857201</c:v>
                </c:pt>
                <c:pt idx="12">
                  <c:v>27.505800496857201</c:v>
                </c:pt>
                <c:pt idx="13">
                  <c:v>27.505800496857201</c:v>
                </c:pt>
                <c:pt idx="14">
                  <c:v>27.505800496857201</c:v>
                </c:pt>
                <c:pt idx="15">
                  <c:v>27.505800496857201</c:v>
                </c:pt>
                <c:pt idx="16">
                  <c:v>27.505800496857201</c:v>
                </c:pt>
                <c:pt idx="17">
                  <c:v>27.505800496857201</c:v>
                </c:pt>
                <c:pt idx="18">
                  <c:v>27.505800496857201</c:v>
                </c:pt>
                <c:pt idx="19">
                  <c:v>27.505800496857201</c:v>
                </c:pt>
                <c:pt idx="20">
                  <c:v>27.505800496857201</c:v>
                </c:pt>
                <c:pt idx="21">
                  <c:v>27.505800496857201</c:v>
                </c:pt>
                <c:pt idx="22">
                  <c:v>27.505800496857201</c:v>
                </c:pt>
                <c:pt idx="23">
                  <c:v>27.505800496857201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Erta!$H$2</c:f>
              <c:strCache>
                <c:ptCount val="1"/>
                <c:pt idx="0">
                  <c:v>+1 sigma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Erta!$A$3:$A$26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Erta!$H$3:$H$26</c:f>
              <c:numCache>
                <c:formatCode>0.00_ </c:formatCode>
                <c:ptCount val="24"/>
                <c:pt idx="0">
                  <c:v>24.349338520404171</c:v>
                </c:pt>
                <c:pt idx="1">
                  <c:v>24.349338520404171</c:v>
                </c:pt>
                <c:pt idx="2">
                  <c:v>24.349338520404171</c:v>
                </c:pt>
                <c:pt idx="3">
                  <c:v>24.349338520404171</c:v>
                </c:pt>
                <c:pt idx="4">
                  <c:v>24.349338520404171</c:v>
                </c:pt>
                <c:pt idx="5">
                  <c:v>24.349338520404171</c:v>
                </c:pt>
                <c:pt idx="6">
                  <c:v>24.349338520404171</c:v>
                </c:pt>
                <c:pt idx="7">
                  <c:v>24.349338520404171</c:v>
                </c:pt>
                <c:pt idx="8">
                  <c:v>24.349338520404171</c:v>
                </c:pt>
                <c:pt idx="9">
                  <c:v>24.349338520404171</c:v>
                </c:pt>
                <c:pt idx="10">
                  <c:v>24.349338520404171</c:v>
                </c:pt>
                <c:pt idx="11">
                  <c:v>24.349338520404171</c:v>
                </c:pt>
                <c:pt idx="12">
                  <c:v>24.349338520404171</c:v>
                </c:pt>
                <c:pt idx="13">
                  <c:v>24.349338520404171</c:v>
                </c:pt>
                <c:pt idx="14">
                  <c:v>24.349338520404171</c:v>
                </c:pt>
                <c:pt idx="15">
                  <c:v>24.349338520404171</c:v>
                </c:pt>
                <c:pt idx="16">
                  <c:v>24.349338520404171</c:v>
                </c:pt>
                <c:pt idx="17">
                  <c:v>24.349338520404171</c:v>
                </c:pt>
                <c:pt idx="18">
                  <c:v>24.349338520404171</c:v>
                </c:pt>
                <c:pt idx="19">
                  <c:v>24.349338520404171</c:v>
                </c:pt>
                <c:pt idx="20">
                  <c:v>24.349338520404171</c:v>
                </c:pt>
                <c:pt idx="21">
                  <c:v>24.349338520404171</c:v>
                </c:pt>
                <c:pt idx="22">
                  <c:v>24.349338520404171</c:v>
                </c:pt>
                <c:pt idx="23">
                  <c:v>24.349338520404171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Erta!$I$2</c:f>
              <c:strCache>
                <c:ptCount val="1"/>
                <c:pt idx="0">
                  <c:v>CL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Erta!$A$3:$A$26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Erta!$I$3:$I$26</c:f>
              <c:numCache>
                <c:formatCode>0.00_ </c:formatCode>
                <c:ptCount val="24"/>
                <c:pt idx="0">
                  <c:v>21.19287654395114</c:v>
                </c:pt>
                <c:pt idx="1">
                  <c:v>21.19287654395114</c:v>
                </c:pt>
                <c:pt idx="2">
                  <c:v>21.19287654395114</c:v>
                </c:pt>
                <c:pt idx="3">
                  <c:v>21.19287654395114</c:v>
                </c:pt>
                <c:pt idx="4">
                  <c:v>21.19287654395114</c:v>
                </c:pt>
                <c:pt idx="5">
                  <c:v>21.19287654395114</c:v>
                </c:pt>
                <c:pt idx="6">
                  <c:v>21.19287654395114</c:v>
                </c:pt>
                <c:pt idx="7">
                  <c:v>21.19287654395114</c:v>
                </c:pt>
                <c:pt idx="8">
                  <c:v>21.19287654395114</c:v>
                </c:pt>
                <c:pt idx="9">
                  <c:v>21.19287654395114</c:v>
                </c:pt>
                <c:pt idx="10">
                  <c:v>21.19287654395114</c:v>
                </c:pt>
                <c:pt idx="11">
                  <c:v>21.19287654395114</c:v>
                </c:pt>
                <c:pt idx="12">
                  <c:v>21.19287654395114</c:v>
                </c:pt>
                <c:pt idx="13">
                  <c:v>21.19287654395114</c:v>
                </c:pt>
                <c:pt idx="14">
                  <c:v>21.19287654395114</c:v>
                </c:pt>
                <c:pt idx="15">
                  <c:v>21.19287654395114</c:v>
                </c:pt>
                <c:pt idx="16">
                  <c:v>21.19287654395114</c:v>
                </c:pt>
                <c:pt idx="17">
                  <c:v>21.19287654395114</c:v>
                </c:pt>
                <c:pt idx="18">
                  <c:v>21.19287654395114</c:v>
                </c:pt>
                <c:pt idx="19">
                  <c:v>21.19287654395114</c:v>
                </c:pt>
                <c:pt idx="20">
                  <c:v>21.19287654395114</c:v>
                </c:pt>
                <c:pt idx="21">
                  <c:v>21.19287654395114</c:v>
                </c:pt>
                <c:pt idx="22">
                  <c:v>21.19287654395114</c:v>
                </c:pt>
                <c:pt idx="23">
                  <c:v>21.19287654395114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Erta!$J$2</c:f>
              <c:strCache>
                <c:ptCount val="1"/>
                <c:pt idx="0">
                  <c:v>-1 sigma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Erta!$A$3:$A$26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Erta!$J$3:$J$26</c:f>
              <c:numCache>
                <c:formatCode>0.00_ </c:formatCode>
                <c:ptCount val="24"/>
                <c:pt idx="0">
                  <c:v>18.03641456749811</c:v>
                </c:pt>
                <c:pt idx="1">
                  <c:v>18.03641456749811</c:v>
                </c:pt>
                <c:pt idx="2">
                  <c:v>18.03641456749811</c:v>
                </c:pt>
                <c:pt idx="3">
                  <c:v>18.03641456749811</c:v>
                </c:pt>
                <c:pt idx="4">
                  <c:v>18.03641456749811</c:v>
                </c:pt>
                <c:pt idx="5">
                  <c:v>18.03641456749811</c:v>
                </c:pt>
                <c:pt idx="6">
                  <c:v>18.03641456749811</c:v>
                </c:pt>
                <c:pt idx="7">
                  <c:v>18.03641456749811</c:v>
                </c:pt>
                <c:pt idx="8">
                  <c:v>18.03641456749811</c:v>
                </c:pt>
                <c:pt idx="9">
                  <c:v>18.03641456749811</c:v>
                </c:pt>
                <c:pt idx="10">
                  <c:v>18.03641456749811</c:v>
                </c:pt>
                <c:pt idx="11">
                  <c:v>18.03641456749811</c:v>
                </c:pt>
                <c:pt idx="12">
                  <c:v>18.03641456749811</c:v>
                </c:pt>
                <c:pt idx="13">
                  <c:v>18.03641456749811</c:v>
                </c:pt>
                <c:pt idx="14">
                  <c:v>18.03641456749811</c:v>
                </c:pt>
                <c:pt idx="15">
                  <c:v>18.03641456749811</c:v>
                </c:pt>
                <c:pt idx="16">
                  <c:v>18.03641456749811</c:v>
                </c:pt>
                <c:pt idx="17">
                  <c:v>18.03641456749811</c:v>
                </c:pt>
                <c:pt idx="18">
                  <c:v>18.03641456749811</c:v>
                </c:pt>
                <c:pt idx="19">
                  <c:v>18.03641456749811</c:v>
                </c:pt>
                <c:pt idx="20">
                  <c:v>18.03641456749811</c:v>
                </c:pt>
                <c:pt idx="21">
                  <c:v>18.03641456749811</c:v>
                </c:pt>
                <c:pt idx="22">
                  <c:v>18.03641456749811</c:v>
                </c:pt>
                <c:pt idx="23">
                  <c:v>18.03641456749811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Erta!$K$2</c:f>
              <c:strCache>
                <c:ptCount val="1"/>
                <c:pt idx="0">
                  <c:v>-2 sigma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Erta!$A$3:$A$26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Erta!$K$3:$K$26</c:f>
              <c:numCache>
                <c:formatCode>0.00_ </c:formatCode>
                <c:ptCount val="24"/>
                <c:pt idx="0">
                  <c:v>14.879952591045079</c:v>
                </c:pt>
                <c:pt idx="1">
                  <c:v>14.879952591045079</c:v>
                </c:pt>
                <c:pt idx="2">
                  <c:v>14.879952591045079</c:v>
                </c:pt>
                <c:pt idx="3">
                  <c:v>14.879952591045079</c:v>
                </c:pt>
                <c:pt idx="4">
                  <c:v>14.879952591045079</c:v>
                </c:pt>
                <c:pt idx="5">
                  <c:v>14.879952591045079</c:v>
                </c:pt>
                <c:pt idx="6">
                  <c:v>14.879952591045079</c:v>
                </c:pt>
                <c:pt idx="7">
                  <c:v>14.879952591045079</c:v>
                </c:pt>
                <c:pt idx="8">
                  <c:v>14.879952591045079</c:v>
                </c:pt>
                <c:pt idx="9">
                  <c:v>14.879952591045079</c:v>
                </c:pt>
                <c:pt idx="10">
                  <c:v>14.879952591045079</c:v>
                </c:pt>
                <c:pt idx="11">
                  <c:v>14.879952591045079</c:v>
                </c:pt>
                <c:pt idx="12">
                  <c:v>14.879952591045079</c:v>
                </c:pt>
                <c:pt idx="13">
                  <c:v>14.879952591045079</c:v>
                </c:pt>
                <c:pt idx="14">
                  <c:v>14.879952591045079</c:v>
                </c:pt>
                <c:pt idx="15">
                  <c:v>14.879952591045079</c:v>
                </c:pt>
                <c:pt idx="16">
                  <c:v>14.879952591045079</c:v>
                </c:pt>
                <c:pt idx="17">
                  <c:v>14.879952591045079</c:v>
                </c:pt>
                <c:pt idx="18">
                  <c:v>14.879952591045079</c:v>
                </c:pt>
                <c:pt idx="19">
                  <c:v>14.879952591045079</c:v>
                </c:pt>
                <c:pt idx="20">
                  <c:v>14.879952591045079</c:v>
                </c:pt>
                <c:pt idx="21">
                  <c:v>14.879952591045079</c:v>
                </c:pt>
                <c:pt idx="22">
                  <c:v>14.879952591045079</c:v>
                </c:pt>
                <c:pt idx="23">
                  <c:v>14.879952591045079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Erta!$L$2</c:f>
              <c:strCache>
                <c:ptCount val="1"/>
                <c:pt idx="0">
                  <c:v>-3 sigma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Erta!$A$3:$A$26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Erta!$L$3:$L$26</c:f>
              <c:numCache>
                <c:formatCode>0.00_ </c:formatCode>
                <c:ptCount val="24"/>
                <c:pt idx="0">
                  <c:v>11.723490614592048</c:v>
                </c:pt>
                <c:pt idx="1">
                  <c:v>11.723490614592048</c:v>
                </c:pt>
                <c:pt idx="2">
                  <c:v>11.723490614592048</c:v>
                </c:pt>
                <c:pt idx="3">
                  <c:v>11.723490614592048</c:v>
                </c:pt>
                <c:pt idx="4">
                  <c:v>11.723490614592048</c:v>
                </c:pt>
                <c:pt idx="5">
                  <c:v>11.723490614592048</c:v>
                </c:pt>
                <c:pt idx="6">
                  <c:v>11.723490614592048</c:v>
                </c:pt>
                <c:pt idx="7">
                  <c:v>11.723490614592048</c:v>
                </c:pt>
                <c:pt idx="8">
                  <c:v>11.723490614592048</c:v>
                </c:pt>
                <c:pt idx="9">
                  <c:v>11.723490614592048</c:v>
                </c:pt>
                <c:pt idx="10">
                  <c:v>11.723490614592048</c:v>
                </c:pt>
                <c:pt idx="11">
                  <c:v>11.723490614592048</c:v>
                </c:pt>
                <c:pt idx="12">
                  <c:v>11.723490614592048</c:v>
                </c:pt>
                <c:pt idx="13">
                  <c:v>11.723490614592048</c:v>
                </c:pt>
                <c:pt idx="14">
                  <c:v>11.723490614592048</c:v>
                </c:pt>
                <c:pt idx="15">
                  <c:v>11.723490614592048</c:v>
                </c:pt>
                <c:pt idx="16">
                  <c:v>11.723490614592048</c:v>
                </c:pt>
                <c:pt idx="17">
                  <c:v>11.723490614592048</c:v>
                </c:pt>
                <c:pt idx="18">
                  <c:v>11.723490614592048</c:v>
                </c:pt>
                <c:pt idx="19">
                  <c:v>11.723490614592048</c:v>
                </c:pt>
                <c:pt idx="20">
                  <c:v>11.723490614592048</c:v>
                </c:pt>
                <c:pt idx="21">
                  <c:v>11.723490614592048</c:v>
                </c:pt>
                <c:pt idx="22">
                  <c:v>11.723490614592048</c:v>
                </c:pt>
                <c:pt idx="23">
                  <c:v>11.723490614592048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911600"/>
        <c:axId val="325912160"/>
      </c:lineChart>
      <c:catAx>
        <c:axId val="32591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25912160"/>
        <c:crosses val="autoZero"/>
        <c:auto val="1"/>
        <c:lblAlgn val="ctr"/>
        <c:lblOffset val="100"/>
        <c:noMultiLvlLbl val="0"/>
      </c:catAx>
      <c:valAx>
        <c:axId val="3259121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25911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536173113444564"/>
          <c:y val="0.69935821631503658"/>
          <c:w val="0.61219626765131185"/>
          <c:h val="0.1431875245529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BROSYM</a:t>
            </a:r>
            <a:r>
              <a:rPr lang="zh-TW" altLang="en-US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*</a:t>
            </a: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 DID</a:t>
            </a:r>
            <a:r>
              <a:rPr lang="zh-TW" altLang="en-US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管制圖 </a:t>
            </a: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(</a:t>
            </a:r>
            <a:r>
              <a:rPr lang="zh-TW" altLang="en-US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台北</a:t>
            </a:r>
            <a:r>
              <a:rPr lang="en-US" altLang="zh-TW" sz="2000" b="1">
                <a:latin typeface="微軟正黑體" panose="020B0604030504040204" pitchFamily="34" charset="-120"/>
                <a:ea typeface="微軟正黑體" panose="020B0604030504040204" pitchFamily="34" charset="-120"/>
              </a:rPr>
              <a:t>)</a:t>
            </a:r>
            <a:endParaRPr lang="zh-TW" altLang="en-US" sz="2000" b="1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6.9441361612528243E-2"/>
          <c:y val="0.13059984813971146"/>
          <c:w val="0.91013152603835379"/>
          <c:h val="0.71376220684964975"/>
        </c:manualLayout>
      </c:layout>
      <c:lineChart>
        <c:grouping val="standard"/>
        <c:varyColors val="0"/>
        <c:ser>
          <c:idx val="0"/>
          <c:order val="0"/>
          <c:tx>
            <c:strRef>
              <c:f>BROSYM!$E$2</c:f>
              <c:strCache>
                <c:ptCount val="1"/>
                <c:pt idx="0">
                  <c:v>X-bar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  <a:headEnd type="triangle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BROSYM!$A$3:$A$26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BROSYM!$E$3:$E$26</c:f>
              <c:numCache>
                <c:formatCode>0.00_ </c:formatCode>
                <c:ptCount val="24"/>
                <c:pt idx="0">
                  <c:v>22.788964064335779</c:v>
                </c:pt>
                <c:pt idx="1">
                  <c:v>26.030178464006418</c:v>
                </c:pt>
                <c:pt idx="2">
                  <c:v>25.144479872459147</c:v>
                </c:pt>
                <c:pt idx="3">
                  <c:v>20.518529461421576</c:v>
                </c:pt>
                <c:pt idx="4">
                  <c:v>25.669551726953543</c:v>
                </c:pt>
                <c:pt idx="5">
                  <c:v>32.286073467996253</c:v>
                </c:pt>
                <c:pt idx="6">
                  <c:v>30.869670347384538</c:v>
                </c:pt>
                <c:pt idx="7">
                  <c:v>25.738123202786443</c:v>
                </c:pt>
                <c:pt idx="8">
                  <c:v>20.991088984646279</c:v>
                </c:pt>
                <c:pt idx="9">
                  <c:v>18.811068396604199</c:v>
                </c:pt>
                <c:pt idx="10">
                  <c:v>23.613509074830503</c:v>
                </c:pt>
                <c:pt idx="11">
                  <c:v>27.616219999999998</c:v>
                </c:pt>
                <c:pt idx="12">
                  <c:v>27.378445197326254</c:v>
                </c:pt>
                <c:pt idx="13">
                  <c:v>24.953712495252564</c:v>
                </c:pt>
                <c:pt idx="14">
                  <c:v>31.217775595384239</c:v>
                </c:pt>
                <c:pt idx="15">
                  <c:v>30.855018587360597</c:v>
                </c:pt>
                <c:pt idx="16">
                  <c:v>24.844236760124613</c:v>
                </c:pt>
                <c:pt idx="17">
                  <c:v>27.37204954428605</c:v>
                </c:pt>
                <c:pt idx="18">
                  <c:v>24.022648736417004</c:v>
                </c:pt>
                <c:pt idx="19">
                  <c:v>26.890320349314774</c:v>
                </c:pt>
                <c:pt idx="20">
                  <c:v>25.897573641328677</c:v>
                </c:pt>
                <c:pt idx="21">
                  <c:v>24.206315249015919</c:v>
                </c:pt>
                <c:pt idx="22">
                  <c:v>23.403622140974409</c:v>
                </c:pt>
                <c:pt idx="23">
                  <c:v>25.984867698030264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BROSYM!$F$2</c:f>
              <c:strCache>
                <c:ptCount val="1"/>
                <c:pt idx="0">
                  <c:v>+3 sigma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BROSYM!$A$3:$A$26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BROSYM!$F$3:$F$26</c:f>
              <c:numCache>
                <c:formatCode>0.00_ </c:formatCode>
                <c:ptCount val="24"/>
                <c:pt idx="0">
                  <c:v>28.302496334479265</c:v>
                </c:pt>
                <c:pt idx="1">
                  <c:v>28.302496334479265</c:v>
                </c:pt>
                <c:pt idx="2">
                  <c:v>28.302496334479265</c:v>
                </c:pt>
                <c:pt idx="3">
                  <c:v>28.302496334479265</c:v>
                </c:pt>
                <c:pt idx="4">
                  <c:v>28.302496334479265</c:v>
                </c:pt>
                <c:pt idx="5">
                  <c:v>28.302496334479265</c:v>
                </c:pt>
                <c:pt idx="6">
                  <c:v>28.302496334479265</c:v>
                </c:pt>
                <c:pt idx="7">
                  <c:v>28.302496334479265</c:v>
                </c:pt>
                <c:pt idx="8">
                  <c:v>28.302496334479265</c:v>
                </c:pt>
                <c:pt idx="9">
                  <c:v>28.302496334479265</c:v>
                </c:pt>
                <c:pt idx="10">
                  <c:v>28.302496334479265</c:v>
                </c:pt>
                <c:pt idx="11">
                  <c:v>28.302496334479265</c:v>
                </c:pt>
                <c:pt idx="12">
                  <c:v>28.302496334479265</c:v>
                </c:pt>
                <c:pt idx="13">
                  <c:v>28.302496334479265</c:v>
                </c:pt>
                <c:pt idx="14">
                  <c:v>28.302496334479265</c:v>
                </c:pt>
                <c:pt idx="15">
                  <c:v>28.302496334479265</c:v>
                </c:pt>
                <c:pt idx="16">
                  <c:v>28.302496334479265</c:v>
                </c:pt>
                <c:pt idx="17">
                  <c:v>28.302496334479265</c:v>
                </c:pt>
                <c:pt idx="18">
                  <c:v>28.302496334479265</c:v>
                </c:pt>
                <c:pt idx="19">
                  <c:v>28.302496334479265</c:v>
                </c:pt>
                <c:pt idx="20">
                  <c:v>28.302496334479265</c:v>
                </c:pt>
                <c:pt idx="21">
                  <c:v>28.302496334479265</c:v>
                </c:pt>
                <c:pt idx="22">
                  <c:v>28.302496334479265</c:v>
                </c:pt>
                <c:pt idx="23">
                  <c:v>28.302496334479265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BROSYM!$G$2</c:f>
              <c:strCache>
                <c:ptCount val="1"/>
                <c:pt idx="0">
                  <c:v>+2 sigma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BROSYM!$A$3:$A$26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BROSYM!$G$3:$G$26</c:f>
              <c:numCache>
                <c:formatCode>0.00_ </c:formatCode>
                <c:ptCount val="24"/>
                <c:pt idx="0">
                  <c:v>24.118998460531561</c:v>
                </c:pt>
                <c:pt idx="1">
                  <c:v>24.118998460531561</c:v>
                </c:pt>
                <c:pt idx="2">
                  <c:v>24.118998460531561</c:v>
                </c:pt>
                <c:pt idx="3">
                  <c:v>24.118998460531561</c:v>
                </c:pt>
                <c:pt idx="4">
                  <c:v>24.118998460531561</c:v>
                </c:pt>
                <c:pt idx="5">
                  <c:v>24.118998460531561</c:v>
                </c:pt>
                <c:pt idx="6">
                  <c:v>24.118998460531561</c:v>
                </c:pt>
                <c:pt idx="7">
                  <c:v>24.118998460531561</c:v>
                </c:pt>
                <c:pt idx="8">
                  <c:v>24.118998460531561</c:v>
                </c:pt>
                <c:pt idx="9">
                  <c:v>24.118998460531561</c:v>
                </c:pt>
                <c:pt idx="10">
                  <c:v>24.118998460531561</c:v>
                </c:pt>
                <c:pt idx="11">
                  <c:v>24.118998460531561</c:v>
                </c:pt>
                <c:pt idx="12">
                  <c:v>24.118998460531561</c:v>
                </c:pt>
                <c:pt idx="13">
                  <c:v>24.118998460531561</c:v>
                </c:pt>
                <c:pt idx="14">
                  <c:v>24.118998460531561</c:v>
                </c:pt>
                <c:pt idx="15">
                  <c:v>24.118998460531561</c:v>
                </c:pt>
                <c:pt idx="16">
                  <c:v>24.118998460531561</c:v>
                </c:pt>
                <c:pt idx="17">
                  <c:v>24.118998460531561</c:v>
                </c:pt>
                <c:pt idx="18">
                  <c:v>24.118998460531561</c:v>
                </c:pt>
                <c:pt idx="19">
                  <c:v>24.118998460531561</c:v>
                </c:pt>
                <c:pt idx="20">
                  <c:v>24.118998460531561</c:v>
                </c:pt>
                <c:pt idx="21">
                  <c:v>24.118998460531561</c:v>
                </c:pt>
                <c:pt idx="22">
                  <c:v>24.118998460531561</c:v>
                </c:pt>
                <c:pt idx="23">
                  <c:v>24.118998460531561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BROSYM!$H$2</c:f>
              <c:strCache>
                <c:ptCount val="1"/>
                <c:pt idx="0">
                  <c:v>+1 sigma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BROSYM!$A$3:$A$26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BROSYM!$H$3:$H$26</c:f>
              <c:numCache>
                <c:formatCode>0.00_ </c:formatCode>
                <c:ptCount val="24"/>
                <c:pt idx="0">
                  <c:v>19.935500586583856</c:v>
                </c:pt>
                <c:pt idx="1">
                  <c:v>19.935500586583856</c:v>
                </c:pt>
                <c:pt idx="2">
                  <c:v>19.935500586583856</c:v>
                </c:pt>
                <c:pt idx="3">
                  <c:v>19.935500586583856</c:v>
                </c:pt>
                <c:pt idx="4">
                  <c:v>19.935500586583856</c:v>
                </c:pt>
                <c:pt idx="5">
                  <c:v>19.935500586583856</c:v>
                </c:pt>
                <c:pt idx="6">
                  <c:v>19.935500586583856</c:v>
                </c:pt>
                <c:pt idx="7">
                  <c:v>19.935500586583856</c:v>
                </c:pt>
                <c:pt idx="8">
                  <c:v>19.935500586583856</c:v>
                </c:pt>
                <c:pt idx="9">
                  <c:v>19.935500586583856</c:v>
                </c:pt>
                <c:pt idx="10">
                  <c:v>19.935500586583856</c:v>
                </c:pt>
                <c:pt idx="11">
                  <c:v>19.935500586583856</c:v>
                </c:pt>
                <c:pt idx="12">
                  <c:v>19.935500586583856</c:v>
                </c:pt>
                <c:pt idx="13">
                  <c:v>19.935500586583856</c:v>
                </c:pt>
                <c:pt idx="14">
                  <c:v>19.935500586583856</c:v>
                </c:pt>
                <c:pt idx="15">
                  <c:v>19.935500586583856</c:v>
                </c:pt>
                <c:pt idx="16">
                  <c:v>19.935500586583856</c:v>
                </c:pt>
                <c:pt idx="17">
                  <c:v>19.935500586583856</c:v>
                </c:pt>
                <c:pt idx="18">
                  <c:v>19.935500586583856</c:v>
                </c:pt>
                <c:pt idx="19">
                  <c:v>19.935500586583856</c:v>
                </c:pt>
                <c:pt idx="20">
                  <c:v>19.935500586583856</c:v>
                </c:pt>
                <c:pt idx="21">
                  <c:v>19.935500586583856</c:v>
                </c:pt>
                <c:pt idx="22">
                  <c:v>19.935500586583856</c:v>
                </c:pt>
                <c:pt idx="23">
                  <c:v>19.935500586583856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BROSYM!$I$2</c:f>
              <c:strCache>
                <c:ptCount val="1"/>
                <c:pt idx="0">
                  <c:v>CL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BROSYM!$A$3:$A$26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BROSYM!$I$3:$I$26</c:f>
              <c:numCache>
                <c:formatCode>0.00_ </c:formatCode>
                <c:ptCount val="24"/>
                <c:pt idx="0">
                  <c:v>15.75200271263615</c:v>
                </c:pt>
                <c:pt idx="1">
                  <c:v>15.75200271263615</c:v>
                </c:pt>
                <c:pt idx="2">
                  <c:v>15.75200271263615</c:v>
                </c:pt>
                <c:pt idx="3">
                  <c:v>15.75200271263615</c:v>
                </c:pt>
                <c:pt idx="4">
                  <c:v>15.75200271263615</c:v>
                </c:pt>
                <c:pt idx="5">
                  <c:v>15.75200271263615</c:v>
                </c:pt>
                <c:pt idx="6">
                  <c:v>15.75200271263615</c:v>
                </c:pt>
                <c:pt idx="7">
                  <c:v>15.75200271263615</c:v>
                </c:pt>
                <c:pt idx="8">
                  <c:v>15.75200271263615</c:v>
                </c:pt>
                <c:pt idx="9">
                  <c:v>15.75200271263615</c:v>
                </c:pt>
                <c:pt idx="10">
                  <c:v>15.75200271263615</c:v>
                </c:pt>
                <c:pt idx="11">
                  <c:v>15.75200271263615</c:v>
                </c:pt>
                <c:pt idx="12">
                  <c:v>15.75200271263615</c:v>
                </c:pt>
                <c:pt idx="13">
                  <c:v>15.75200271263615</c:v>
                </c:pt>
                <c:pt idx="14">
                  <c:v>15.75200271263615</c:v>
                </c:pt>
                <c:pt idx="15">
                  <c:v>15.75200271263615</c:v>
                </c:pt>
                <c:pt idx="16">
                  <c:v>15.75200271263615</c:v>
                </c:pt>
                <c:pt idx="17">
                  <c:v>15.75200271263615</c:v>
                </c:pt>
                <c:pt idx="18">
                  <c:v>15.75200271263615</c:v>
                </c:pt>
                <c:pt idx="19">
                  <c:v>15.75200271263615</c:v>
                </c:pt>
                <c:pt idx="20">
                  <c:v>15.75200271263615</c:v>
                </c:pt>
                <c:pt idx="21">
                  <c:v>15.75200271263615</c:v>
                </c:pt>
                <c:pt idx="22">
                  <c:v>15.75200271263615</c:v>
                </c:pt>
                <c:pt idx="23">
                  <c:v>15.75200271263615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BROSYM!$J$2</c:f>
              <c:strCache>
                <c:ptCount val="1"/>
                <c:pt idx="0">
                  <c:v>-1 sigma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BROSYM!$A$3:$A$26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BROSYM!$J$3:$J$26</c:f>
              <c:numCache>
                <c:formatCode>0.00_ </c:formatCode>
                <c:ptCount val="24"/>
                <c:pt idx="0">
                  <c:v>11.568504838688446</c:v>
                </c:pt>
                <c:pt idx="1">
                  <c:v>11.568504838688446</c:v>
                </c:pt>
                <c:pt idx="2">
                  <c:v>11.568504838688446</c:v>
                </c:pt>
                <c:pt idx="3">
                  <c:v>11.568504838688446</c:v>
                </c:pt>
                <c:pt idx="4">
                  <c:v>11.568504838688446</c:v>
                </c:pt>
                <c:pt idx="5">
                  <c:v>11.568504838688446</c:v>
                </c:pt>
                <c:pt idx="6">
                  <c:v>11.568504838688446</c:v>
                </c:pt>
                <c:pt idx="7">
                  <c:v>11.568504838688446</c:v>
                </c:pt>
                <c:pt idx="8">
                  <c:v>11.568504838688446</c:v>
                </c:pt>
                <c:pt idx="9">
                  <c:v>11.568504838688446</c:v>
                </c:pt>
                <c:pt idx="10">
                  <c:v>11.568504838688446</c:v>
                </c:pt>
                <c:pt idx="11">
                  <c:v>11.568504838688446</c:v>
                </c:pt>
                <c:pt idx="12">
                  <c:v>11.568504838688446</c:v>
                </c:pt>
                <c:pt idx="13">
                  <c:v>11.568504838688446</c:v>
                </c:pt>
                <c:pt idx="14">
                  <c:v>11.568504838688446</c:v>
                </c:pt>
                <c:pt idx="15">
                  <c:v>11.568504838688446</c:v>
                </c:pt>
                <c:pt idx="16">
                  <c:v>11.568504838688446</c:v>
                </c:pt>
                <c:pt idx="17">
                  <c:v>11.568504838688446</c:v>
                </c:pt>
                <c:pt idx="18">
                  <c:v>11.568504838688446</c:v>
                </c:pt>
                <c:pt idx="19">
                  <c:v>11.568504838688446</c:v>
                </c:pt>
                <c:pt idx="20">
                  <c:v>11.568504838688446</c:v>
                </c:pt>
                <c:pt idx="21">
                  <c:v>11.568504838688446</c:v>
                </c:pt>
                <c:pt idx="22">
                  <c:v>11.568504838688446</c:v>
                </c:pt>
                <c:pt idx="23">
                  <c:v>11.568504838688446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BROSYM!$K$2</c:f>
              <c:strCache>
                <c:ptCount val="1"/>
                <c:pt idx="0">
                  <c:v>-2 sigma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BROSYM!$A$3:$A$26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BROSYM!$K$3:$K$26</c:f>
              <c:numCache>
                <c:formatCode>0.00_ </c:formatCode>
                <c:ptCount val="24"/>
                <c:pt idx="0">
                  <c:v>7.3850069647407413</c:v>
                </c:pt>
                <c:pt idx="1">
                  <c:v>7.3850069647407413</c:v>
                </c:pt>
                <c:pt idx="2">
                  <c:v>7.3850069647407413</c:v>
                </c:pt>
                <c:pt idx="3">
                  <c:v>7.3850069647407413</c:v>
                </c:pt>
                <c:pt idx="4">
                  <c:v>7.3850069647407413</c:v>
                </c:pt>
                <c:pt idx="5">
                  <c:v>7.3850069647407413</c:v>
                </c:pt>
                <c:pt idx="6">
                  <c:v>7.3850069647407413</c:v>
                </c:pt>
                <c:pt idx="7">
                  <c:v>7.3850069647407413</c:v>
                </c:pt>
                <c:pt idx="8">
                  <c:v>7.3850069647407413</c:v>
                </c:pt>
                <c:pt idx="9">
                  <c:v>7.3850069647407413</c:v>
                </c:pt>
                <c:pt idx="10">
                  <c:v>7.3850069647407413</c:v>
                </c:pt>
                <c:pt idx="11">
                  <c:v>7.3850069647407413</c:v>
                </c:pt>
                <c:pt idx="12">
                  <c:v>7.3850069647407413</c:v>
                </c:pt>
                <c:pt idx="13">
                  <c:v>7.3850069647407413</c:v>
                </c:pt>
                <c:pt idx="14">
                  <c:v>7.3850069647407413</c:v>
                </c:pt>
                <c:pt idx="15">
                  <c:v>7.3850069647407413</c:v>
                </c:pt>
                <c:pt idx="16">
                  <c:v>7.3850069647407413</c:v>
                </c:pt>
                <c:pt idx="17">
                  <c:v>7.3850069647407413</c:v>
                </c:pt>
                <c:pt idx="18">
                  <c:v>7.3850069647407413</c:v>
                </c:pt>
                <c:pt idx="19">
                  <c:v>7.3850069647407413</c:v>
                </c:pt>
                <c:pt idx="20">
                  <c:v>7.3850069647407413</c:v>
                </c:pt>
                <c:pt idx="21">
                  <c:v>7.3850069647407413</c:v>
                </c:pt>
                <c:pt idx="22">
                  <c:v>7.3850069647407413</c:v>
                </c:pt>
                <c:pt idx="23">
                  <c:v>7.3850069647407413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BROSYM!$L$2</c:f>
              <c:strCache>
                <c:ptCount val="1"/>
                <c:pt idx="0">
                  <c:v>-3 sigma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BROSYM!$A$3:$A$26</c:f>
              <c:strCache>
                <c:ptCount val="24"/>
                <c:pt idx="0">
                  <c:v>201901</c:v>
                </c:pt>
                <c:pt idx="1">
                  <c:v>201902</c:v>
                </c:pt>
                <c:pt idx="2">
                  <c:v>201903</c:v>
                </c:pt>
                <c:pt idx="3">
                  <c:v>201904</c:v>
                </c:pt>
                <c:pt idx="4">
                  <c:v>201905</c:v>
                </c:pt>
                <c:pt idx="5">
                  <c:v>201906</c:v>
                </c:pt>
                <c:pt idx="6">
                  <c:v>201907</c:v>
                </c:pt>
                <c:pt idx="7">
                  <c:v>201908</c:v>
                </c:pt>
                <c:pt idx="8">
                  <c:v>201909</c:v>
                </c:pt>
                <c:pt idx="9">
                  <c:v>201910</c:v>
                </c:pt>
                <c:pt idx="10">
                  <c:v>201911</c:v>
                </c:pt>
                <c:pt idx="11">
                  <c:v>201912</c:v>
                </c:pt>
                <c:pt idx="12">
                  <c:v>202001</c:v>
                </c:pt>
                <c:pt idx="13">
                  <c:v>202002</c:v>
                </c:pt>
                <c:pt idx="14">
                  <c:v>202003</c:v>
                </c:pt>
                <c:pt idx="15">
                  <c:v>202004</c:v>
                </c:pt>
                <c:pt idx="16">
                  <c:v>202005</c:v>
                </c:pt>
                <c:pt idx="17">
                  <c:v>202006</c:v>
                </c:pt>
                <c:pt idx="18">
                  <c:v>202007</c:v>
                </c:pt>
                <c:pt idx="19">
                  <c:v>202008</c:v>
                </c:pt>
                <c:pt idx="20">
                  <c:v>202009</c:v>
                </c:pt>
                <c:pt idx="21">
                  <c:v>202010</c:v>
                </c:pt>
                <c:pt idx="22">
                  <c:v>202011</c:v>
                </c:pt>
                <c:pt idx="23">
                  <c:v>202012</c:v>
                </c:pt>
              </c:strCache>
            </c:strRef>
          </c:cat>
          <c:val>
            <c:numRef>
              <c:f>BROSYM!$L$3:$L$26</c:f>
              <c:numCache>
                <c:formatCode>0.00_ </c:formatCode>
                <c:ptCount val="24"/>
                <c:pt idx="0">
                  <c:v>3.2015090907930368</c:v>
                </c:pt>
                <c:pt idx="1">
                  <c:v>3.2015090907930368</c:v>
                </c:pt>
                <c:pt idx="2">
                  <c:v>3.2015090907930368</c:v>
                </c:pt>
                <c:pt idx="3">
                  <c:v>3.2015090907930368</c:v>
                </c:pt>
                <c:pt idx="4">
                  <c:v>3.2015090907930368</c:v>
                </c:pt>
                <c:pt idx="5">
                  <c:v>3.2015090907930368</c:v>
                </c:pt>
                <c:pt idx="6">
                  <c:v>3.2015090907930368</c:v>
                </c:pt>
                <c:pt idx="7">
                  <c:v>3.2015090907930368</c:v>
                </c:pt>
                <c:pt idx="8">
                  <c:v>3.2015090907930368</c:v>
                </c:pt>
                <c:pt idx="9">
                  <c:v>3.2015090907930368</c:v>
                </c:pt>
                <c:pt idx="10">
                  <c:v>3.2015090907930368</c:v>
                </c:pt>
                <c:pt idx="11">
                  <c:v>3.2015090907930368</c:v>
                </c:pt>
                <c:pt idx="12">
                  <c:v>3.2015090907930368</c:v>
                </c:pt>
                <c:pt idx="13">
                  <c:v>3.2015090907930368</c:v>
                </c:pt>
                <c:pt idx="14">
                  <c:v>3.2015090907930368</c:v>
                </c:pt>
                <c:pt idx="15">
                  <c:v>3.2015090907930368</c:v>
                </c:pt>
                <c:pt idx="16">
                  <c:v>3.2015090907930368</c:v>
                </c:pt>
                <c:pt idx="17">
                  <c:v>3.2015090907930368</c:v>
                </c:pt>
                <c:pt idx="18">
                  <c:v>3.2015090907930368</c:v>
                </c:pt>
                <c:pt idx="19">
                  <c:v>3.2015090907930368</c:v>
                </c:pt>
                <c:pt idx="20">
                  <c:v>3.2015090907930368</c:v>
                </c:pt>
                <c:pt idx="21">
                  <c:v>3.2015090907930368</c:v>
                </c:pt>
                <c:pt idx="22">
                  <c:v>3.2015090907930368</c:v>
                </c:pt>
                <c:pt idx="23">
                  <c:v>3.2015090907930368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918880"/>
        <c:axId val="325919440"/>
      </c:lineChart>
      <c:catAx>
        <c:axId val="32591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25919440"/>
        <c:crosses val="autoZero"/>
        <c:auto val="1"/>
        <c:lblAlgn val="ctr"/>
        <c:lblOffset val="100"/>
        <c:noMultiLvlLbl val="0"/>
      </c:catAx>
      <c:valAx>
        <c:axId val="32591944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2591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4542830693267"/>
          <c:y val="0.14438132326734651"/>
          <c:w val="0.61219626765131185"/>
          <c:h val="0.1431875245529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719666</xdr:colOff>
      <xdr:row>84</xdr:row>
      <xdr:rowOff>0</xdr:rowOff>
    </xdr:from>
    <xdr:to>
      <xdr:col>12</xdr:col>
      <xdr:colOff>14111</xdr:colOff>
      <xdr:row>107</xdr:row>
      <xdr:rowOff>201084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74</xdr:row>
      <xdr:rowOff>76200</xdr:rowOff>
    </xdr:from>
    <xdr:to>
      <xdr:col>11</xdr:col>
      <xdr:colOff>100542</xdr:colOff>
      <xdr:row>98</xdr:row>
      <xdr:rowOff>77261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74</xdr:row>
      <xdr:rowOff>76200</xdr:rowOff>
    </xdr:from>
    <xdr:to>
      <xdr:col>10</xdr:col>
      <xdr:colOff>428625</xdr:colOff>
      <xdr:row>97</xdr:row>
      <xdr:rowOff>95252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10</xdr:col>
      <xdr:colOff>679300</xdr:colOff>
      <xdr:row>104</xdr:row>
      <xdr:rowOff>200025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40" zoomScaleNormal="100" workbookViewId="0">
      <selection activeCell="L3" sqref="L3"/>
    </sheetView>
  </sheetViews>
  <sheetFormatPr defaultRowHeight="16.5" x14ac:dyDescent="0.25"/>
  <cols>
    <col min="1" max="1" width="10.25" bestFit="1" customWidth="1"/>
    <col min="2" max="2" width="9.5" bestFit="1" customWidth="1"/>
    <col min="5" max="5" width="9" style="10"/>
  </cols>
  <sheetData>
    <row r="1" spans="1:12" x14ac:dyDescent="0.25">
      <c r="D1" s="6" t="s">
        <v>109</v>
      </c>
      <c r="E1" s="9">
        <f>STDEVP(E33:E80)</f>
        <v>6.4516712031288099</v>
      </c>
    </row>
    <row r="2" spans="1:12" x14ac:dyDescent="0.25">
      <c r="A2" t="s">
        <v>108</v>
      </c>
      <c r="B2" t="s">
        <v>106</v>
      </c>
      <c r="C2" t="s">
        <v>107</v>
      </c>
      <c r="E2" s="10" t="s">
        <v>38</v>
      </c>
      <c r="F2" s="2" t="s">
        <v>44</v>
      </c>
      <c r="G2" s="2" t="s">
        <v>42</v>
      </c>
      <c r="H2" s="2" t="s">
        <v>40</v>
      </c>
      <c r="I2" t="s">
        <v>39</v>
      </c>
      <c r="J2" s="2" t="s">
        <v>41</v>
      </c>
      <c r="K2" s="2" t="s">
        <v>43</v>
      </c>
      <c r="L2" s="2" t="s">
        <v>45</v>
      </c>
    </row>
    <row r="3" spans="1:12" x14ac:dyDescent="0.25">
      <c r="A3" s="3" t="s">
        <v>94</v>
      </c>
      <c r="B3" s="3">
        <v>53.23502005428837</v>
      </c>
      <c r="C3" s="3">
        <v>35.474217311233886</v>
      </c>
      <c r="D3" s="8"/>
      <c r="E3" s="11">
        <v>53.23502005428837</v>
      </c>
      <c r="F3" s="7">
        <f t="shared" ref="F3:F80" si="0">I3+$E$1+$E$1+$E$1</f>
        <v>62.682877070252786</v>
      </c>
      <c r="G3" s="7">
        <f t="shared" ref="G3:G80" si="1">I3+$E$1+$E$1</f>
        <v>56.231205867123975</v>
      </c>
      <c r="H3" s="7">
        <f t="shared" ref="H3:H80" si="2">I3+$E$1</f>
        <v>49.779534663995165</v>
      </c>
      <c r="I3" s="7">
        <f t="shared" ref="I3:I26" si="3">$I$33</f>
        <v>43.327863460866354</v>
      </c>
      <c r="J3" s="7">
        <f t="shared" ref="J3:J80" si="4">I3-$E$1</f>
        <v>36.876192257737543</v>
      </c>
      <c r="K3" s="7">
        <f t="shared" ref="K3:K80" si="5">I3-$E$1-$E$1</f>
        <v>30.424521054608732</v>
      </c>
      <c r="L3" s="7">
        <f t="shared" ref="L3:L80" si="6">I3-$E$1-$E$1-$E$1</f>
        <v>23.972849851479921</v>
      </c>
    </row>
    <row r="4" spans="1:12" x14ac:dyDescent="0.25">
      <c r="A4" s="3" t="s">
        <v>95</v>
      </c>
      <c r="B4" s="3">
        <v>51.734509725285747</v>
      </c>
      <c r="C4" s="3">
        <v>38.673712327971664</v>
      </c>
      <c r="D4" s="8"/>
      <c r="E4" s="11">
        <v>51.734509725285747</v>
      </c>
      <c r="F4" s="7">
        <f t="shared" si="0"/>
        <v>62.682877070252786</v>
      </c>
      <c r="G4" s="7">
        <f t="shared" si="1"/>
        <v>56.231205867123975</v>
      </c>
      <c r="H4" s="7">
        <f t="shared" si="2"/>
        <v>49.779534663995165</v>
      </c>
      <c r="I4" s="7">
        <f t="shared" si="3"/>
        <v>43.327863460866354</v>
      </c>
      <c r="J4" s="7">
        <f t="shared" si="4"/>
        <v>36.876192257737543</v>
      </c>
      <c r="K4" s="7">
        <f t="shared" si="5"/>
        <v>30.424521054608732</v>
      </c>
      <c r="L4" s="7">
        <f t="shared" si="6"/>
        <v>23.972849851479921</v>
      </c>
    </row>
    <row r="5" spans="1:12" x14ac:dyDescent="0.25">
      <c r="A5" s="3" t="s">
        <v>96</v>
      </c>
      <c r="B5" s="3">
        <v>51.793543244320446</v>
      </c>
      <c r="C5" s="3">
        <v>29.014700210002999</v>
      </c>
      <c r="D5" s="8"/>
      <c r="E5" s="11">
        <v>51.793543244320446</v>
      </c>
      <c r="F5" s="7">
        <f t="shared" si="0"/>
        <v>62.682877070252786</v>
      </c>
      <c r="G5" s="7">
        <f t="shared" si="1"/>
        <v>56.231205867123975</v>
      </c>
      <c r="H5" s="7">
        <f t="shared" si="2"/>
        <v>49.779534663995165</v>
      </c>
      <c r="I5" s="7">
        <f t="shared" si="3"/>
        <v>43.327863460866354</v>
      </c>
      <c r="J5" s="7">
        <f t="shared" si="4"/>
        <v>36.876192257737543</v>
      </c>
      <c r="K5" s="7">
        <f t="shared" si="5"/>
        <v>30.424521054608732</v>
      </c>
      <c r="L5" s="7">
        <f t="shared" si="6"/>
        <v>23.972849851479921</v>
      </c>
    </row>
    <row r="6" spans="1:12" x14ac:dyDescent="0.25">
      <c r="A6" s="3" t="s">
        <v>97</v>
      </c>
      <c r="B6" s="3">
        <v>57.065676177612701</v>
      </c>
      <c r="C6" s="3">
        <v>43.13993174061433</v>
      </c>
      <c r="D6" s="8"/>
      <c r="E6" s="11">
        <v>57.065676177612701</v>
      </c>
      <c r="F6" s="7">
        <f t="shared" si="0"/>
        <v>62.682877070252786</v>
      </c>
      <c r="G6" s="7">
        <f t="shared" si="1"/>
        <v>56.231205867123975</v>
      </c>
      <c r="H6" s="7">
        <f t="shared" si="2"/>
        <v>49.779534663995165</v>
      </c>
      <c r="I6" s="7">
        <f t="shared" si="3"/>
        <v>43.327863460866354</v>
      </c>
      <c r="J6" s="7">
        <f t="shared" si="4"/>
        <v>36.876192257737543</v>
      </c>
      <c r="K6" s="7">
        <f t="shared" si="5"/>
        <v>30.424521054608732</v>
      </c>
      <c r="L6" s="7">
        <f t="shared" si="6"/>
        <v>23.972849851479921</v>
      </c>
    </row>
    <row r="7" spans="1:12" x14ac:dyDescent="0.25">
      <c r="A7" s="3" t="s">
        <v>98</v>
      </c>
      <c r="B7" s="3">
        <v>68.179962439781164</v>
      </c>
      <c r="C7" s="3">
        <v>44.423235434471387</v>
      </c>
      <c r="D7" s="8"/>
      <c r="E7" s="11">
        <v>68.179962439781164</v>
      </c>
      <c r="F7" s="7">
        <f t="shared" si="0"/>
        <v>62.682877070252786</v>
      </c>
      <c r="G7" s="7">
        <f t="shared" si="1"/>
        <v>56.231205867123975</v>
      </c>
      <c r="H7" s="7">
        <f t="shared" si="2"/>
        <v>49.779534663995165</v>
      </c>
      <c r="I7" s="7">
        <f t="shared" si="3"/>
        <v>43.327863460866354</v>
      </c>
      <c r="J7" s="7">
        <f t="shared" si="4"/>
        <v>36.876192257737543</v>
      </c>
      <c r="K7" s="7">
        <f t="shared" si="5"/>
        <v>30.424521054608732</v>
      </c>
      <c r="L7" s="7">
        <f t="shared" si="6"/>
        <v>23.972849851479921</v>
      </c>
    </row>
    <row r="8" spans="1:12" x14ac:dyDescent="0.25">
      <c r="A8" s="3" t="s">
        <v>99</v>
      </c>
      <c r="B8" s="3">
        <v>61.280150004261486</v>
      </c>
      <c r="C8" s="3">
        <v>41.91822173435785</v>
      </c>
      <c r="D8" s="8"/>
      <c r="E8" s="11">
        <v>61.280150004261486</v>
      </c>
      <c r="F8" s="7">
        <f t="shared" si="0"/>
        <v>62.682877070252786</v>
      </c>
      <c r="G8" s="7">
        <f t="shared" si="1"/>
        <v>56.231205867123975</v>
      </c>
      <c r="H8" s="7">
        <f t="shared" si="2"/>
        <v>49.779534663995165</v>
      </c>
      <c r="I8" s="7">
        <f t="shared" si="3"/>
        <v>43.327863460866354</v>
      </c>
      <c r="J8" s="7">
        <f t="shared" si="4"/>
        <v>36.876192257737543</v>
      </c>
      <c r="K8" s="7">
        <f t="shared" si="5"/>
        <v>30.424521054608732</v>
      </c>
      <c r="L8" s="7">
        <f t="shared" si="6"/>
        <v>23.972849851479921</v>
      </c>
    </row>
    <row r="9" spans="1:12" x14ac:dyDescent="0.25">
      <c r="A9" s="3" t="s">
        <v>100</v>
      </c>
      <c r="B9" s="3">
        <v>57.87055694366083</v>
      </c>
      <c r="C9" s="3">
        <v>32.668590921018108</v>
      </c>
      <c r="D9" s="8"/>
      <c r="E9" s="11">
        <v>57.87055694366083</v>
      </c>
      <c r="F9" s="7">
        <f t="shared" si="0"/>
        <v>62.682877070252786</v>
      </c>
      <c r="G9" s="7">
        <f t="shared" si="1"/>
        <v>56.231205867123975</v>
      </c>
      <c r="H9" s="7">
        <f t="shared" si="2"/>
        <v>49.779534663995165</v>
      </c>
      <c r="I9" s="7">
        <f t="shared" si="3"/>
        <v>43.327863460866354</v>
      </c>
      <c r="J9" s="7">
        <f t="shared" si="4"/>
        <v>36.876192257737543</v>
      </c>
      <c r="K9" s="7">
        <f t="shared" si="5"/>
        <v>30.424521054608732</v>
      </c>
      <c r="L9" s="7">
        <f t="shared" si="6"/>
        <v>23.972849851479921</v>
      </c>
    </row>
    <row r="10" spans="1:12" x14ac:dyDescent="0.25">
      <c r="A10" s="3" t="s">
        <v>101</v>
      </c>
      <c r="B10" s="3">
        <v>57.713336843384226</v>
      </c>
      <c r="C10" s="3">
        <v>41.772843101565343</v>
      </c>
      <c r="D10" s="8"/>
      <c r="E10" s="11">
        <v>57.713336843384226</v>
      </c>
      <c r="F10" s="7">
        <f t="shared" si="0"/>
        <v>62.682877070252786</v>
      </c>
      <c r="G10" s="7">
        <f t="shared" si="1"/>
        <v>56.231205867123975</v>
      </c>
      <c r="H10" s="7">
        <f t="shared" si="2"/>
        <v>49.779534663995165</v>
      </c>
      <c r="I10" s="7">
        <f t="shared" si="3"/>
        <v>43.327863460866354</v>
      </c>
      <c r="J10" s="7">
        <f t="shared" si="4"/>
        <v>36.876192257737543</v>
      </c>
      <c r="K10" s="7">
        <f t="shared" si="5"/>
        <v>30.424521054608732</v>
      </c>
      <c r="L10" s="7">
        <f t="shared" si="6"/>
        <v>23.972849851479921</v>
      </c>
    </row>
    <row r="11" spans="1:12" x14ac:dyDescent="0.25">
      <c r="A11" s="3" t="s">
        <v>102</v>
      </c>
      <c r="B11" s="3">
        <v>61.833242689202194</v>
      </c>
      <c r="C11" s="3">
        <v>39.544962080173349</v>
      </c>
      <c r="D11" s="8"/>
      <c r="E11" s="11">
        <v>61.833242689202194</v>
      </c>
      <c r="F11" s="7">
        <f t="shared" si="0"/>
        <v>62.682877070252786</v>
      </c>
      <c r="G11" s="7">
        <f t="shared" si="1"/>
        <v>56.231205867123975</v>
      </c>
      <c r="H11" s="7">
        <f t="shared" si="2"/>
        <v>49.779534663995165</v>
      </c>
      <c r="I11" s="7">
        <f t="shared" si="3"/>
        <v>43.327863460866354</v>
      </c>
      <c r="J11" s="7">
        <f t="shared" si="4"/>
        <v>36.876192257737543</v>
      </c>
      <c r="K11" s="7">
        <f t="shared" si="5"/>
        <v>30.424521054608732</v>
      </c>
      <c r="L11" s="7">
        <f t="shared" si="6"/>
        <v>23.972849851479921</v>
      </c>
    </row>
    <row r="12" spans="1:12" x14ac:dyDescent="0.25">
      <c r="A12" s="3" t="s">
        <v>103</v>
      </c>
      <c r="B12" s="3">
        <v>52.919269581931765</v>
      </c>
      <c r="C12" s="3">
        <v>34.925442684063377</v>
      </c>
      <c r="D12" s="8"/>
      <c r="E12" s="11">
        <v>52.919269581931765</v>
      </c>
      <c r="F12" s="7">
        <f t="shared" si="0"/>
        <v>62.682877070252786</v>
      </c>
      <c r="G12" s="7">
        <f t="shared" si="1"/>
        <v>56.231205867123975</v>
      </c>
      <c r="H12" s="7">
        <f t="shared" si="2"/>
        <v>49.779534663995165</v>
      </c>
      <c r="I12" s="7">
        <f t="shared" si="3"/>
        <v>43.327863460866354</v>
      </c>
      <c r="J12" s="7">
        <f t="shared" si="4"/>
        <v>36.876192257737543</v>
      </c>
      <c r="K12" s="7">
        <f t="shared" si="5"/>
        <v>30.424521054608732</v>
      </c>
      <c r="L12" s="7">
        <f t="shared" si="6"/>
        <v>23.972849851479921</v>
      </c>
    </row>
    <row r="13" spans="1:12" x14ac:dyDescent="0.25">
      <c r="A13" s="3" t="s">
        <v>104</v>
      </c>
      <c r="B13" s="3">
        <v>47.332294605634395</v>
      </c>
      <c r="C13" s="3">
        <v>41.349343549969632</v>
      </c>
      <c r="D13" s="8"/>
      <c r="E13" s="11">
        <v>47.332294605634395</v>
      </c>
      <c r="F13" s="7">
        <f t="shared" si="0"/>
        <v>62.682877070252786</v>
      </c>
      <c r="G13" s="7">
        <f t="shared" si="1"/>
        <v>56.231205867123975</v>
      </c>
      <c r="H13" s="7">
        <f t="shared" si="2"/>
        <v>49.779534663995165</v>
      </c>
      <c r="I13" s="7">
        <f t="shared" si="3"/>
        <v>43.327863460866354</v>
      </c>
      <c r="J13" s="7">
        <f t="shared" si="4"/>
        <v>36.876192257737543</v>
      </c>
      <c r="K13" s="7">
        <f t="shared" si="5"/>
        <v>30.424521054608732</v>
      </c>
      <c r="L13" s="7">
        <f t="shared" si="6"/>
        <v>23.972849851479921</v>
      </c>
    </row>
    <row r="14" spans="1:12" x14ac:dyDescent="0.25">
      <c r="A14" s="12" t="s">
        <v>110</v>
      </c>
      <c r="B14" s="13">
        <v>54.419001911579301</v>
      </c>
      <c r="C14" s="3">
        <v>35.094511500797097</v>
      </c>
      <c r="D14" s="8"/>
      <c r="E14" s="11">
        <v>54.419001911579301</v>
      </c>
      <c r="F14" s="7">
        <f t="shared" si="0"/>
        <v>62.682877070252786</v>
      </c>
      <c r="G14" s="7">
        <f t="shared" si="1"/>
        <v>56.231205867123975</v>
      </c>
      <c r="H14" s="7">
        <f t="shared" si="2"/>
        <v>49.779534663995165</v>
      </c>
      <c r="I14" s="7">
        <f t="shared" si="3"/>
        <v>43.327863460866354</v>
      </c>
      <c r="J14" s="7">
        <f t="shared" si="4"/>
        <v>36.876192257737543</v>
      </c>
      <c r="K14" s="7">
        <f t="shared" si="5"/>
        <v>30.424521054608732</v>
      </c>
      <c r="L14" s="7">
        <f t="shared" si="6"/>
        <v>23.972849851479921</v>
      </c>
    </row>
    <row r="15" spans="1:12" x14ac:dyDescent="0.25">
      <c r="A15" s="12" t="s">
        <v>114</v>
      </c>
      <c r="B15" s="13">
        <v>45.577328083508803</v>
      </c>
      <c r="C15" s="3">
        <v>38.816475495307607</v>
      </c>
      <c r="D15" s="8"/>
      <c r="E15" s="11">
        <v>45.577328083508803</v>
      </c>
      <c r="F15" s="7">
        <f t="shared" ref="F15:F17" si="7">I15+$E$1+$E$1+$E$1</f>
        <v>62.682877070252786</v>
      </c>
      <c r="G15" s="7">
        <f t="shared" ref="G15:G17" si="8">I15+$E$1+$E$1</f>
        <v>56.231205867123975</v>
      </c>
      <c r="H15" s="7">
        <f t="shared" ref="H15:H17" si="9">I15+$E$1</f>
        <v>49.779534663995165</v>
      </c>
      <c r="I15" s="7">
        <f t="shared" si="3"/>
        <v>43.327863460866354</v>
      </c>
      <c r="J15" s="7">
        <f t="shared" ref="J15:J17" si="10">I15-$E$1</f>
        <v>36.876192257737543</v>
      </c>
      <c r="K15" s="7">
        <f t="shared" ref="K15:K17" si="11">I15-$E$1-$E$1</f>
        <v>30.424521054608732</v>
      </c>
      <c r="L15" s="7">
        <f t="shared" ref="L15:L17" si="12">I15-$E$1-$E$1-$E$1</f>
        <v>23.972849851479921</v>
      </c>
    </row>
    <row r="16" spans="1:12" x14ac:dyDescent="0.25">
      <c r="A16" s="12" t="s">
        <v>115</v>
      </c>
      <c r="B16" s="13">
        <v>53.408659323965061</v>
      </c>
      <c r="C16" s="3">
        <v>31.870798160036394</v>
      </c>
      <c r="D16" s="8"/>
      <c r="E16" s="11">
        <v>53.408659323965061</v>
      </c>
      <c r="F16" s="7">
        <f t="shared" si="7"/>
        <v>62.682877070252786</v>
      </c>
      <c r="G16" s="7">
        <f t="shared" si="8"/>
        <v>56.231205867123975</v>
      </c>
      <c r="H16" s="7">
        <f t="shared" si="9"/>
        <v>49.779534663995165</v>
      </c>
      <c r="I16" s="7">
        <f t="shared" si="3"/>
        <v>43.327863460866354</v>
      </c>
      <c r="J16" s="7">
        <f t="shared" si="10"/>
        <v>36.876192257737543</v>
      </c>
      <c r="K16" s="7">
        <f t="shared" si="11"/>
        <v>30.424521054608732</v>
      </c>
      <c r="L16" s="7">
        <f t="shared" si="12"/>
        <v>23.972849851479921</v>
      </c>
    </row>
    <row r="17" spans="1:12" x14ac:dyDescent="0.25">
      <c r="A17" s="12" t="s">
        <v>116</v>
      </c>
      <c r="B17" s="13">
        <v>57.00957525165726</v>
      </c>
      <c r="C17" s="3">
        <v>41.453674121405747</v>
      </c>
      <c r="D17" s="8"/>
      <c r="E17" s="11">
        <v>57.00957525165726</v>
      </c>
      <c r="F17" s="7">
        <f t="shared" si="7"/>
        <v>62.682877070252786</v>
      </c>
      <c r="G17" s="7">
        <f t="shared" si="8"/>
        <v>56.231205867123975</v>
      </c>
      <c r="H17" s="7">
        <f t="shared" si="9"/>
        <v>49.779534663995165</v>
      </c>
      <c r="I17" s="7">
        <f t="shared" si="3"/>
        <v>43.327863460866354</v>
      </c>
      <c r="J17" s="7">
        <f t="shared" si="10"/>
        <v>36.876192257737543</v>
      </c>
      <c r="K17" s="7">
        <f t="shared" si="11"/>
        <v>30.424521054608732</v>
      </c>
      <c r="L17" s="7">
        <f t="shared" si="12"/>
        <v>23.972849851479921</v>
      </c>
    </row>
    <row r="18" spans="1:12" x14ac:dyDescent="0.25">
      <c r="A18" s="12" t="s">
        <v>124</v>
      </c>
      <c r="B18" s="13">
        <v>57.381837493361658</v>
      </c>
      <c r="C18" s="3">
        <v>49.409707039790121</v>
      </c>
      <c r="D18" s="8"/>
      <c r="E18" s="11">
        <v>57.381837493361658</v>
      </c>
      <c r="F18" s="7">
        <f t="shared" ref="F18:F20" si="13">I18+$E$1+$E$1+$E$1</f>
        <v>62.682877070252786</v>
      </c>
      <c r="G18" s="7">
        <f t="shared" ref="G18:G20" si="14">I18+$E$1+$E$1</f>
        <v>56.231205867123975</v>
      </c>
      <c r="H18" s="7">
        <f t="shared" ref="H18:H20" si="15">I18+$E$1</f>
        <v>49.779534663995165</v>
      </c>
      <c r="I18" s="7">
        <f t="shared" si="3"/>
        <v>43.327863460866354</v>
      </c>
      <c r="J18" s="7">
        <f t="shared" ref="J18:J20" si="16">I18-$E$1</f>
        <v>36.876192257737543</v>
      </c>
      <c r="K18" s="7">
        <f t="shared" ref="K18:K20" si="17">I18-$E$1-$E$1</f>
        <v>30.424521054608732</v>
      </c>
      <c r="L18" s="7">
        <f t="shared" ref="L18:L20" si="18">I18-$E$1-$E$1-$E$1</f>
        <v>23.972849851479921</v>
      </c>
    </row>
    <row r="19" spans="1:12" x14ac:dyDescent="0.25">
      <c r="A19" s="12" t="s">
        <v>125</v>
      </c>
      <c r="B19" s="13">
        <v>58.231488138030194</v>
      </c>
      <c r="C19" s="3">
        <v>36.06496470463351</v>
      </c>
      <c r="D19" s="8"/>
      <c r="E19" s="11">
        <v>58.231488138030194</v>
      </c>
      <c r="F19" s="7">
        <f t="shared" si="13"/>
        <v>62.682877070252786</v>
      </c>
      <c r="G19" s="7">
        <f t="shared" si="14"/>
        <v>56.231205867123975</v>
      </c>
      <c r="H19" s="7">
        <f t="shared" si="15"/>
        <v>49.779534663995165</v>
      </c>
      <c r="I19" s="7">
        <f t="shared" si="3"/>
        <v>43.327863460866354</v>
      </c>
      <c r="J19" s="7">
        <f t="shared" si="16"/>
        <v>36.876192257737543</v>
      </c>
      <c r="K19" s="7">
        <f t="shared" si="17"/>
        <v>30.424521054608732</v>
      </c>
      <c r="L19" s="7">
        <f t="shared" si="18"/>
        <v>23.972849851479921</v>
      </c>
    </row>
    <row r="20" spans="1:12" x14ac:dyDescent="0.25">
      <c r="A20" s="12" t="s">
        <v>126</v>
      </c>
      <c r="B20" s="13">
        <v>61.813507828931996</v>
      </c>
      <c r="C20" s="3">
        <v>41.573830261292287</v>
      </c>
      <c r="D20" s="8"/>
      <c r="E20" s="11">
        <v>61.813507828931996</v>
      </c>
      <c r="F20" s="7">
        <f t="shared" si="13"/>
        <v>62.682877070252786</v>
      </c>
      <c r="G20" s="7">
        <f t="shared" si="14"/>
        <v>56.231205867123975</v>
      </c>
      <c r="H20" s="7">
        <f t="shared" si="15"/>
        <v>49.779534663995165</v>
      </c>
      <c r="I20" s="7">
        <f t="shared" si="3"/>
        <v>43.327863460866354</v>
      </c>
      <c r="J20" s="7">
        <f t="shared" si="16"/>
        <v>36.876192257737543</v>
      </c>
      <c r="K20" s="7">
        <f t="shared" si="17"/>
        <v>30.424521054608732</v>
      </c>
      <c r="L20" s="7">
        <f t="shared" si="18"/>
        <v>23.972849851479921</v>
      </c>
    </row>
    <row r="21" spans="1:12" x14ac:dyDescent="0.25">
      <c r="A21" s="12" t="s">
        <v>127</v>
      </c>
      <c r="B21" s="13">
        <v>54.061368083600485</v>
      </c>
      <c r="C21" s="3">
        <v>37.328094302554028</v>
      </c>
      <c r="D21" s="8"/>
      <c r="E21" s="11">
        <v>54.061368083600485</v>
      </c>
      <c r="F21" s="7">
        <f t="shared" ref="F21:F23" si="19">I21+$E$1+$E$1+$E$1</f>
        <v>62.682877070252786</v>
      </c>
      <c r="G21" s="7">
        <f t="shared" ref="G21:G23" si="20">I21+$E$1+$E$1</f>
        <v>56.231205867123975</v>
      </c>
      <c r="H21" s="7">
        <f t="shared" ref="H21:H23" si="21">I21+$E$1</f>
        <v>49.779534663995165</v>
      </c>
      <c r="I21" s="7">
        <f t="shared" si="3"/>
        <v>43.327863460866354</v>
      </c>
      <c r="J21" s="7">
        <f t="shared" ref="J21:J23" si="22">I21-$E$1</f>
        <v>36.876192257737543</v>
      </c>
      <c r="K21" s="7">
        <f t="shared" ref="K21:K23" si="23">I21-$E$1-$E$1</f>
        <v>30.424521054608732</v>
      </c>
      <c r="L21" s="7">
        <f t="shared" ref="L21:L23" si="24">I21-$E$1-$E$1-$E$1</f>
        <v>23.972849851479921</v>
      </c>
    </row>
    <row r="22" spans="1:12" x14ac:dyDescent="0.25">
      <c r="A22" s="12" t="s">
        <v>128</v>
      </c>
      <c r="B22" s="13">
        <v>56.461026328304008</v>
      </c>
      <c r="C22" s="3">
        <v>38.225873833727896</v>
      </c>
      <c r="D22" s="8"/>
      <c r="E22" s="11">
        <v>56.461026328304008</v>
      </c>
      <c r="F22" s="7">
        <f t="shared" si="19"/>
        <v>62.682877070252786</v>
      </c>
      <c r="G22" s="7">
        <f t="shared" si="20"/>
        <v>56.231205867123975</v>
      </c>
      <c r="H22" s="7">
        <f t="shared" si="21"/>
        <v>49.779534663995165</v>
      </c>
      <c r="I22" s="7">
        <f t="shared" si="3"/>
        <v>43.327863460866354</v>
      </c>
      <c r="J22" s="7">
        <f t="shared" si="22"/>
        <v>36.876192257737543</v>
      </c>
      <c r="K22" s="7">
        <f t="shared" si="23"/>
        <v>30.424521054608732</v>
      </c>
      <c r="L22" s="7">
        <f t="shared" si="24"/>
        <v>23.972849851479921</v>
      </c>
    </row>
    <row r="23" spans="1:12" x14ac:dyDescent="0.25">
      <c r="A23" s="12" t="s">
        <v>129</v>
      </c>
      <c r="B23" s="13">
        <v>65.180410063568814</v>
      </c>
      <c r="C23" s="3">
        <v>43.031486453502559</v>
      </c>
      <c r="D23" s="8"/>
      <c r="E23" s="11">
        <v>65.180410063568814</v>
      </c>
      <c r="F23" s="7">
        <f t="shared" si="19"/>
        <v>62.682877070252786</v>
      </c>
      <c r="G23" s="7">
        <f t="shared" si="20"/>
        <v>56.231205867123975</v>
      </c>
      <c r="H23" s="7">
        <f t="shared" si="21"/>
        <v>49.779534663995165</v>
      </c>
      <c r="I23" s="7">
        <f t="shared" si="3"/>
        <v>43.327863460866354</v>
      </c>
      <c r="J23" s="7">
        <f t="shared" si="22"/>
        <v>36.876192257737543</v>
      </c>
      <c r="K23" s="7">
        <f t="shared" si="23"/>
        <v>30.424521054608732</v>
      </c>
      <c r="L23" s="7">
        <f t="shared" si="24"/>
        <v>23.972849851479921</v>
      </c>
    </row>
    <row r="24" spans="1:12" x14ac:dyDescent="0.25">
      <c r="A24" s="12" t="s">
        <v>130</v>
      </c>
      <c r="B24" s="13">
        <v>55.19424952935136</v>
      </c>
      <c r="C24" s="3">
        <v>34.280857493625454</v>
      </c>
      <c r="D24" s="8"/>
      <c r="E24" s="11">
        <v>55.19424952935136</v>
      </c>
      <c r="F24" s="7">
        <f t="shared" ref="F24:F32" si="25">I24+$E$1+$E$1+$E$1</f>
        <v>62.682877070252786</v>
      </c>
      <c r="G24" s="7">
        <f t="shared" ref="G24:G32" si="26">I24+$E$1+$E$1</f>
        <v>56.231205867123975</v>
      </c>
      <c r="H24" s="7">
        <f t="shared" ref="H24:H32" si="27">I24+$E$1</f>
        <v>49.779534663995165</v>
      </c>
      <c r="I24" s="7">
        <f t="shared" si="3"/>
        <v>43.327863460866354</v>
      </c>
      <c r="J24" s="7">
        <f t="shared" ref="J24:J26" si="28">I24-$E$1</f>
        <v>36.876192257737543</v>
      </c>
      <c r="K24" s="7">
        <f t="shared" ref="K24:K26" si="29">I24-$E$1-$E$1</f>
        <v>30.424521054608732</v>
      </c>
      <c r="L24" s="7">
        <f t="shared" ref="L24:L26" si="30">I24-$E$1-$E$1-$E$1</f>
        <v>23.972849851479921</v>
      </c>
    </row>
    <row r="25" spans="1:12" x14ac:dyDescent="0.25">
      <c r="A25" s="12" t="s">
        <v>131</v>
      </c>
      <c r="B25" s="13">
        <v>62.600969305331184</v>
      </c>
      <c r="C25" s="3">
        <v>37.862852334875896</v>
      </c>
      <c r="D25" s="8"/>
      <c r="E25" s="11">
        <v>62.600969305331184</v>
      </c>
      <c r="F25" s="7">
        <f t="shared" si="25"/>
        <v>62.682877070252786</v>
      </c>
      <c r="G25" s="7">
        <f t="shared" si="26"/>
        <v>56.231205867123975</v>
      </c>
      <c r="H25" s="7">
        <f t="shared" si="27"/>
        <v>49.779534663995165</v>
      </c>
      <c r="I25" s="7">
        <f t="shared" si="3"/>
        <v>43.327863460866354</v>
      </c>
      <c r="J25" s="7">
        <f t="shared" si="28"/>
        <v>36.876192257737543</v>
      </c>
      <c r="K25" s="7">
        <f t="shared" si="29"/>
        <v>30.424521054608732</v>
      </c>
      <c r="L25" s="7">
        <f t="shared" si="30"/>
        <v>23.972849851479921</v>
      </c>
    </row>
    <row r="26" spans="1:12" x14ac:dyDescent="0.25">
      <c r="A26" s="12" t="s">
        <v>132</v>
      </c>
      <c r="B26" s="13">
        <v>60.698283878603434</v>
      </c>
      <c r="C26" s="3">
        <v>44.649927796152234</v>
      </c>
      <c r="D26" s="8"/>
      <c r="E26" s="11">
        <v>60.698283878603434</v>
      </c>
      <c r="F26" s="7">
        <f t="shared" si="25"/>
        <v>62.682877070252786</v>
      </c>
      <c r="G26" s="7">
        <f t="shared" si="26"/>
        <v>56.231205867123975</v>
      </c>
      <c r="H26" s="7">
        <f t="shared" si="27"/>
        <v>49.779534663995165</v>
      </c>
      <c r="I26" s="7">
        <f t="shared" si="3"/>
        <v>43.327863460866354</v>
      </c>
      <c r="J26" s="7">
        <f t="shared" si="28"/>
        <v>36.876192257737543</v>
      </c>
      <c r="K26" s="7">
        <f t="shared" si="29"/>
        <v>30.424521054608732</v>
      </c>
      <c r="L26" s="7">
        <f t="shared" si="30"/>
        <v>23.972849851479921</v>
      </c>
    </row>
    <row r="27" spans="1:12" x14ac:dyDescent="0.25">
      <c r="A27" s="12" t="s">
        <v>133</v>
      </c>
      <c r="B27" s="13">
        <v>60</v>
      </c>
      <c r="C27" s="3">
        <v>32.4</v>
      </c>
      <c r="D27" s="8"/>
      <c r="E27" s="13">
        <v>60</v>
      </c>
      <c r="F27" s="7">
        <f t="shared" si="25"/>
        <v>19.355013609386429</v>
      </c>
      <c r="G27" s="7">
        <f t="shared" si="26"/>
        <v>12.90334240625762</v>
      </c>
      <c r="H27" s="7">
        <f t="shared" si="27"/>
        <v>6.4516712031288099</v>
      </c>
      <c r="I27" s="7"/>
      <c r="J27" s="7"/>
      <c r="K27" s="7"/>
      <c r="L27" s="7"/>
    </row>
    <row r="28" spans="1:12" x14ac:dyDescent="0.25">
      <c r="A28" s="12" t="s">
        <v>134</v>
      </c>
      <c r="B28" s="13">
        <v>65.7</v>
      </c>
      <c r="C28" s="3">
        <v>30.3</v>
      </c>
      <c r="D28" s="8"/>
      <c r="E28" s="13">
        <v>65.7</v>
      </c>
      <c r="F28" s="7">
        <f t="shared" si="25"/>
        <v>19.355013609386429</v>
      </c>
      <c r="G28" s="7">
        <f t="shared" si="26"/>
        <v>12.90334240625762</v>
      </c>
      <c r="H28" s="7">
        <f t="shared" si="27"/>
        <v>6.4516712031288099</v>
      </c>
      <c r="I28" s="7"/>
      <c r="J28" s="7"/>
      <c r="K28" s="7"/>
      <c r="L28" s="7"/>
    </row>
    <row r="29" spans="1:12" x14ac:dyDescent="0.25">
      <c r="A29" s="12" t="s">
        <v>135</v>
      </c>
      <c r="B29" s="13">
        <v>63</v>
      </c>
      <c r="C29" s="3">
        <v>34.700000000000003</v>
      </c>
      <c r="D29" s="8"/>
      <c r="E29" s="13">
        <v>63</v>
      </c>
      <c r="F29" s="7">
        <f t="shared" si="25"/>
        <v>19.355013609386429</v>
      </c>
      <c r="G29" s="7">
        <f t="shared" si="26"/>
        <v>12.90334240625762</v>
      </c>
      <c r="H29" s="7">
        <f t="shared" si="27"/>
        <v>6.4516712031288099</v>
      </c>
      <c r="I29" s="7"/>
      <c r="J29" s="7"/>
      <c r="K29" s="7"/>
      <c r="L29" s="7"/>
    </row>
    <row r="30" spans="1:12" x14ac:dyDescent="0.25">
      <c r="A30" s="12" t="s">
        <v>136</v>
      </c>
      <c r="B30" s="13">
        <v>60.5</v>
      </c>
      <c r="C30" s="3">
        <v>41.1</v>
      </c>
      <c r="D30" s="8"/>
      <c r="E30" s="13">
        <v>60.5</v>
      </c>
      <c r="F30" s="7">
        <f t="shared" si="25"/>
        <v>19.355013609386429</v>
      </c>
      <c r="G30" s="7">
        <f t="shared" si="26"/>
        <v>12.90334240625762</v>
      </c>
      <c r="H30" s="7">
        <f t="shared" si="27"/>
        <v>6.4516712031288099</v>
      </c>
      <c r="I30" s="7"/>
      <c r="J30" s="7"/>
      <c r="K30" s="7"/>
      <c r="L30" s="7"/>
    </row>
    <row r="31" spans="1:12" x14ac:dyDescent="0.25">
      <c r="A31" s="12" t="s">
        <v>137</v>
      </c>
      <c r="B31" s="13">
        <v>65.900000000000006</v>
      </c>
      <c r="C31" s="3">
        <v>43.5</v>
      </c>
      <c r="D31" s="8"/>
      <c r="E31" s="13">
        <v>65.900000000000006</v>
      </c>
      <c r="F31" s="7">
        <f t="shared" si="25"/>
        <v>19.355013609386429</v>
      </c>
      <c r="G31" s="7">
        <f t="shared" si="26"/>
        <v>12.90334240625762</v>
      </c>
      <c r="H31" s="7">
        <f t="shared" si="27"/>
        <v>6.4516712031288099</v>
      </c>
      <c r="I31" s="7"/>
      <c r="J31" s="7"/>
      <c r="K31" s="7"/>
      <c r="L31" s="7"/>
    </row>
    <row r="32" spans="1:12" x14ac:dyDescent="0.25">
      <c r="A32" s="12" t="s">
        <v>138</v>
      </c>
      <c r="B32" s="13">
        <v>35.799999999999997</v>
      </c>
      <c r="C32" s="3">
        <v>13.9</v>
      </c>
      <c r="D32" s="8"/>
      <c r="E32" s="13">
        <v>35.799999999999997</v>
      </c>
      <c r="F32" s="7">
        <f t="shared" si="25"/>
        <v>19.355013609386429</v>
      </c>
      <c r="G32" s="7">
        <f t="shared" si="26"/>
        <v>12.90334240625762</v>
      </c>
      <c r="H32" s="7">
        <f t="shared" si="27"/>
        <v>6.4516712031288099</v>
      </c>
      <c r="I32" s="7"/>
      <c r="J32" s="7"/>
      <c r="K32" s="7"/>
      <c r="L32" s="7"/>
    </row>
    <row r="33" spans="1:12" x14ac:dyDescent="0.25">
      <c r="A33" t="s">
        <v>46</v>
      </c>
      <c r="B33">
        <v>23.848204615512788</v>
      </c>
      <c r="C33">
        <v>34.068539727988544</v>
      </c>
      <c r="E33" s="1">
        <v>23.848204615512788</v>
      </c>
      <c r="F33" s="1">
        <f t="shared" si="0"/>
        <v>62.682877070252786</v>
      </c>
      <c r="G33" s="1">
        <f t="shared" si="1"/>
        <v>56.231205867123975</v>
      </c>
      <c r="H33" s="1">
        <f t="shared" si="2"/>
        <v>49.779534663995165</v>
      </c>
      <c r="I33" s="5">
        <f>AVERAGE(E33:E80)</f>
        <v>43.327863460866354</v>
      </c>
      <c r="J33" s="1">
        <f t="shared" si="4"/>
        <v>36.876192257737543</v>
      </c>
      <c r="K33" s="1">
        <f t="shared" si="5"/>
        <v>30.424521054608732</v>
      </c>
      <c r="L33" s="1">
        <f t="shared" si="6"/>
        <v>23.972849851479921</v>
      </c>
    </row>
    <row r="34" spans="1:12" x14ac:dyDescent="0.25">
      <c r="A34" t="s">
        <v>47</v>
      </c>
      <c r="B34">
        <v>40.934065934065934</v>
      </c>
      <c r="C34">
        <v>37.521284359036734</v>
      </c>
      <c r="E34" s="1">
        <v>40.934065934065934</v>
      </c>
      <c r="F34" s="1">
        <f t="shared" si="0"/>
        <v>62.682877070252786</v>
      </c>
      <c r="G34" s="1">
        <f t="shared" si="1"/>
        <v>56.231205867123975</v>
      </c>
      <c r="H34" s="1">
        <f t="shared" si="2"/>
        <v>49.779534663995165</v>
      </c>
      <c r="I34" s="1">
        <f t="shared" ref="I34:I80" si="31">$I$33</f>
        <v>43.327863460866354</v>
      </c>
      <c r="J34" s="1">
        <f t="shared" si="4"/>
        <v>36.876192257737543</v>
      </c>
      <c r="K34" s="1">
        <f t="shared" si="5"/>
        <v>30.424521054608732</v>
      </c>
      <c r="L34" s="1">
        <f t="shared" si="6"/>
        <v>23.972849851479921</v>
      </c>
    </row>
    <row r="35" spans="1:12" x14ac:dyDescent="0.25">
      <c r="A35" t="s">
        <v>48</v>
      </c>
      <c r="B35">
        <v>33.221709478498795</v>
      </c>
      <c r="C35">
        <v>25.947968799314669</v>
      </c>
      <c r="E35" s="1">
        <v>33.221709478498795</v>
      </c>
      <c r="F35" s="1">
        <f t="shared" si="0"/>
        <v>62.682877070252786</v>
      </c>
      <c r="G35" s="1">
        <f t="shared" si="1"/>
        <v>56.231205867123975</v>
      </c>
      <c r="H35" s="1">
        <f t="shared" si="2"/>
        <v>49.779534663995165</v>
      </c>
      <c r="I35" s="1">
        <f t="shared" si="31"/>
        <v>43.327863460866354</v>
      </c>
      <c r="J35" s="1">
        <f t="shared" si="4"/>
        <v>36.876192257737543</v>
      </c>
      <c r="K35" s="1">
        <f t="shared" si="5"/>
        <v>30.424521054608732</v>
      </c>
      <c r="L35" s="1">
        <f t="shared" si="6"/>
        <v>23.972849851479921</v>
      </c>
    </row>
    <row r="36" spans="1:12" x14ac:dyDescent="0.25">
      <c r="A36" t="s">
        <v>49</v>
      </c>
      <c r="B36">
        <v>40.493407060825177</v>
      </c>
      <c r="C36">
        <v>25.585510080551288</v>
      </c>
      <c r="E36" s="1">
        <v>40.493407060825177</v>
      </c>
      <c r="F36" s="1">
        <f t="shared" si="0"/>
        <v>62.682877070252786</v>
      </c>
      <c r="G36" s="1">
        <f t="shared" si="1"/>
        <v>56.231205867123975</v>
      </c>
      <c r="H36" s="1">
        <f t="shared" si="2"/>
        <v>49.779534663995165</v>
      </c>
      <c r="I36" s="1">
        <f t="shared" si="31"/>
        <v>43.327863460866354</v>
      </c>
      <c r="J36" s="1">
        <f t="shared" si="4"/>
        <v>36.876192257737543</v>
      </c>
      <c r="K36" s="1">
        <f t="shared" si="5"/>
        <v>30.424521054608732</v>
      </c>
      <c r="L36" s="1">
        <f t="shared" si="6"/>
        <v>23.972849851479921</v>
      </c>
    </row>
    <row r="37" spans="1:12" x14ac:dyDescent="0.25">
      <c r="A37" t="s">
        <v>50</v>
      </c>
      <c r="B37">
        <v>31.411148399770813</v>
      </c>
      <c r="C37">
        <v>26.106897159992943</v>
      </c>
      <c r="E37" s="1">
        <v>31.411148399770813</v>
      </c>
      <c r="F37" s="1">
        <f t="shared" si="0"/>
        <v>62.682877070252786</v>
      </c>
      <c r="G37" s="1">
        <f t="shared" si="1"/>
        <v>56.231205867123975</v>
      </c>
      <c r="H37" s="1">
        <f t="shared" si="2"/>
        <v>49.779534663995165</v>
      </c>
      <c r="I37" s="1">
        <f t="shared" si="31"/>
        <v>43.327863460866354</v>
      </c>
      <c r="J37" s="1">
        <f t="shared" si="4"/>
        <v>36.876192257737543</v>
      </c>
      <c r="K37" s="1">
        <f t="shared" si="5"/>
        <v>30.424521054608732</v>
      </c>
      <c r="L37" s="1">
        <f t="shared" si="6"/>
        <v>23.972849851479921</v>
      </c>
    </row>
    <row r="38" spans="1:12" x14ac:dyDescent="0.25">
      <c r="A38" t="s">
        <v>51</v>
      </c>
      <c r="B38">
        <v>34.738284931037434</v>
      </c>
      <c r="C38">
        <v>34.149130832570911</v>
      </c>
      <c r="E38" s="1">
        <v>34.738284931037434</v>
      </c>
      <c r="F38" s="1">
        <f t="shared" si="0"/>
        <v>62.682877070252786</v>
      </c>
      <c r="G38" s="1">
        <f t="shared" si="1"/>
        <v>56.231205867123975</v>
      </c>
      <c r="H38" s="1">
        <f t="shared" si="2"/>
        <v>49.779534663995165</v>
      </c>
      <c r="I38" s="1">
        <f t="shared" si="31"/>
        <v>43.327863460866354</v>
      </c>
      <c r="J38" s="1">
        <f t="shared" si="4"/>
        <v>36.876192257737543</v>
      </c>
      <c r="K38" s="1">
        <f t="shared" si="5"/>
        <v>30.424521054608732</v>
      </c>
      <c r="L38" s="1">
        <f t="shared" si="6"/>
        <v>23.972849851479921</v>
      </c>
    </row>
    <row r="39" spans="1:12" x14ac:dyDescent="0.25">
      <c r="A39" t="s">
        <v>52</v>
      </c>
      <c r="B39">
        <v>39.380218502056245</v>
      </c>
      <c r="C39">
        <v>25.151311365164762</v>
      </c>
      <c r="E39" s="1">
        <v>39.380218502056245</v>
      </c>
      <c r="F39" s="1">
        <f t="shared" si="0"/>
        <v>62.682877070252786</v>
      </c>
      <c r="G39" s="1">
        <f t="shared" si="1"/>
        <v>56.231205867123975</v>
      </c>
      <c r="H39" s="1">
        <f t="shared" si="2"/>
        <v>49.779534663995165</v>
      </c>
      <c r="I39" s="1">
        <f t="shared" si="31"/>
        <v>43.327863460866354</v>
      </c>
      <c r="J39" s="1">
        <f t="shared" si="4"/>
        <v>36.876192257737543</v>
      </c>
      <c r="K39" s="1">
        <f t="shared" si="5"/>
        <v>30.424521054608732</v>
      </c>
      <c r="L39" s="1">
        <f t="shared" si="6"/>
        <v>23.972849851479921</v>
      </c>
    </row>
    <row r="40" spans="1:12" x14ac:dyDescent="0.25">
      <c r="A40" t="s">
        <v>53</v>
      </c>
      <c r="B40">
        <v>33.75</v>
      </c>
      <c r="C40">
        <v>26.658027491090849</v>
      </c>
      <c r="E40" s="1">
        <v>33.75</v>
      </c>
      <c r="F40" s="1">
        <f t="shared" si="0"/>
        <v>62.682877070252786</v>
      </c>
      <c r="G40" s="1">
        <f t="shared" si="1"/>
        <v>56.231205867123975</v>
      </c>
      <c r="H40" s="1">
        <f t="shared" si="2"/>
        <v>49.779534663995165</v>
      </c>
      <c r="I40" s="1">
        <f t="shared" si="31"/>
        <v>43.327863460866354</v>
      </c>
      <c r="J40" s="1">
        <f t="shared" si="4"/>
        <v>36.876192257737543</v>
      </c>
      <c r="K40" s="1">
        <f t="shared" si="5"/>
        <v>30.424521054608732</v>
      </c>
      <c r="L40" s="1">
        <f t="shared" si="6"/>
        <v>23.972849851479921</v>
      </c>
    </row>
    <row r="41" spans="1:12" x14ac:dyDescent="0.25">
      <c r="A41" t="s">
        <v>54</v>
      </c>
      <c r="B41">
        <v>42.706250543336523</v>
      </c>
      <c r="C41">
        <v>21.893185657968839</v>
      </c>
      <c r="E41" s="1">
        <v>42.706250543336523</v>
      </c>
      <c r="F41" s="1">
        <f t="shared" si="0"/>
        <v>62.682877070252786</v>
      </c>
      <c r="G41" s="1">
        <f t="shared" si="1"/>
        <v>56.231205867123975</v>
      </c>
      <c r="H41" s="1">
        <f t="shared" si="2"/>
        <v>49.779534663995165</v>
      </c>
      <c r="I41" s="1">
        <f t="shared" si="31"/>
        <v>43.327863460866354</v>
      </c>
      <c r="J41" s="1">
        <f t="shared" si="4"/>
        <v>36.876192257737543</v>
      </c>
      <c r="K41" s="1">
        <f t="shared" si="5"/>
        <v>30.424521054608732</v>
      </c>
      <c r="L41" s="1">
        <f t="shared" si="6"/>
        <v>23.972849851479921</v>
      </c>
    </row>
    <row r="42" spans="1:12" x14ac:dyDescent="0.25">
      <c r="A42" t="s">
        <v>55</v>
      </c>
      <c r="B42">
        <v>44.431755699361339</v>
      </c>
      <c r="C42">
        <v>22.054529937564567</v>
      </c>
      <c r="E42" s="1">
        <v>44.431755699361339</v>
      </c>
      <c r="F42" s="1">
        <f t="shared" si="0"/>
        <v>62.682877070252786</v>
      </c>
      <c r="G42" s="1">
        <f t="shared" si="1"/>
        <v>56.231205867123975</v>
      </c>
      <c r="H42" s="1">
        <f t="shared" si="2"/>
        <v>49.779534663995165</v>
      </c>
      <c r="I42" s="1">
        <f t="shared" si="31"/>
        <v>43.327863460866354</v>
      </c>
      <c r="J42" s="1">
        <f t="shared" si="4"/>
        <v>36.876192257737543</v>
      </c>
      <c r="K42" s="1">
        <f t="shared" si="5"/>
        <v>30.424521054608732</v>
      </c>
      <c r="L42" s="1">
        <f t="shared" si="6"/>
        <v>23.972849851479921</v>
      </c>
    </row>
    <row r="43" spans="1:12" x14ac:dyDescent="0.25">
      <c r="A43" t="s">
        <v>56</v>
      </c>
      <c r="B43">
        <v>36.864945425853684</v>
      </c>
      <c r="C43">
        <v>20.574250182882224</v>
      </c>
      <c r="E43" s="1">
        <v>36.864945425853684</v>
      </c>
      <c r="F43" s="1">
        <f t="shared" si="0"/>
        <v>62.682877070252786</v>
      </c>
      <c r="G43" s="1">
        <f t="shared" si="1"/>
        <v>56.231205867123975</v>
      </c>
      <c r="H43" s="1">
        <f t="shared" si="2"/>
        <v>49.779534663995165</v>
      </c>
      <c r="I43" s="1">
        <f t="shared" si="31"/>
        <v>43.327863460866354</v>
      </c>
      <c r="J43" s="1">
        <f t="shared" si="4"/>
        <v>36.876192257737543</v>
      </c>
      <c r="K43" s="1">
        <f t="shared" si="5"/>
        <v>30.424521054608732</v>
      </c>
      <c r="L43" s="1">
        <f t="shared" si="6"/>
        <v>23.972849851479921</v>
      </c>
    </row>
    <row r="44" spans="1:12" x14ac:dyDescent="0.25">
      <c r="A44" t="s">
        <v>57</v>
      </c>
      <c r="B44">
        <v>44.990029910269193</v>
      </c>
      <c r="C44">
        <v>21.476418937268036</v>
      </c>
      <c r="E44" s="1">
        <v>44.990029910269193</v>
      </c>
      <c r="F44" s="1">
        <f t="shared" si="0"/>
        <v>62.682877070252786</v>
      </c>
      <c r="G44" s="1">
        <f t="shared" si="1"/>
        <v>56.231205867123975</v>
      </c>
      <c r="H44" s="1">
        <f t="shared" si="2"/>
        <v>49.779534663995165</v>
      </c>
      <c r="I44" s="1">
        <f t="shared" si="31"/>
        <v>43.327863460866354</v>
      </c>
      <c r="J44" s="1">
        <f t="shared" si="4"/>
        <v>36.876192257737543</v>
      </c>
      <c r="K44" s="1">
        <f t="shared" si="5"/>
        <v>30.424521054608732</v>
      </c>
      <c r="L44" s="1">
        <f t="shared" si="6"/>
        <v>23.972849851479921</v>
      </c>
    </row>
    <row r="45" spans="1:12" x14ac:dyDescent="0.25">
      <c r="A45" t="s">
        <v>58</v>
      </c>
      <c r="B45">
        <v>37.456700471599689</v>
      </c>
      <c r="C45">
        <v>19.922074307713718</v>
      </c>
      <c r="E45" s="1">
        <v>37.456700471599689</v>
      </c>
      <c r="F45" s="1">
        <f t="shared" si="0"/>
        <v>62.682877070252786</v>
      </c>
      <c r="G45" s="1">
        <f t="shared" si="1"/>
        <v>56.231205867123975</v>
      </c>
      <c r="H45" s="1">
        <f t="shared" si="2"/>
        <v>49.779534663995165</v>
      </c>
      <c r="I45" s="1">
        <f t="shared" si="31"/>
        <v>43.327863460866354</v>
      </c>
      <c r="J45" s="1">
        <f t="shared" si="4"/>
        <v>36.876192257737543</v>
      </c>
      <c r="K45" s="1">
        <f t="shared" si="5"/>
        <v>30.424521054608732</v>
      </c>
      <c r="L45" s="1">
        <f t="shared" si="6"/>
        <v>23.972849851479921</v>
      </c>
    </row>
    <row r="46" spans="1:12" x14ac:dyDescent="0.25">
      <c r="A46" t="s">
        <v>59</v>
      </c>
      <c r="B46">
        <v>40.365957874629267</v>
      </c>
      <c r="C46">
        <v>25.808652151668468</v>
      </c>
      <c r="E46" s="1">
        <v>40.365957874629267</v>
      </c>
      <c r="F46" s="1">
        <f t="shared" si="0"/>
        <v>62.682877070252786</v>
      </c>
      <c r="G46" s="1">
        <f t="shared" si="1"/>
        <v>56.231205867123975</v>
      </c>
      <c r="H46" s="1">
        <f t="shared" si="2"/>
        <v>49.779534663995165</v>
      </c>
      <c r="I46" s="1">
        <f t="shared" si="31"/>
        <v>43.327863460866354</v>
      </c>
      <c r="J46" s="1">
        <f t="shared" si="4"/>
        <v>36.876192257737543</v>
      </c>
      <c r="K46" s="1">
        <f t="shared" si="5"/>
        <v>30.424521054608732</v>
      </c>
      <c r="L46" s="1">
        <f t="shared" si="6"/>
        <v>23.972849851479921</v>
      </c>
    </row>
    <row r="47" spans="1:12" x14ac:dyDescent="0.25">
      <c r="A47" t="s">
        <v>60</v>
      </c>
      <c r="B47">
        <v>42.308967346262222</v>
      </c>
      <c r="C47">
        <v>18.314855875831483</v>
      </c>
      <c r="E47" s="1">
        <v>42.308967346262222</v>
      </c>
      <c r="F47" s="1">
        <f t="shared" si="0"/>
        <v>62.682877070252786</v>
      </c>
      <c r="G47" s="1">
        <f t="shared" si="1"/>
        <v>56.231205867123975</v>
      </c>
      <c r="H47" s="1">
        <f t="shared" si="2"/>
        <v>49.779534663995165</v>
      </c>
      <c r="I47" s="1">
        <f t="shared" si="31"/>
        <v>43.327863460866354</v>
      </c>
      <c r="J47" s="1">
        <f t="shared" si="4"/>
        <v>36.876192257737543</v>
      </c>
      <c r="K47" s="1">
        <f t="shared" si="5"/>
        <v>30.424521054608732</v>
      </c>
      <c r="L47" s="1">
        <f t="shared" si="6"/>
        <v>23.972849851479921</v>
      </c>
    </row>
    <row r="48" spans="1:12" x14ac:dyDescent="0.25">
      <c r="A48" t="s">
        <v>61</v>
      </c>
      <c r="B48">
        <v>42.385875755717166</v>
      </c>
      <c r="C48">
        <v>22.286125089863408</v>
      </c>
      <c r="E48" s="1">
        <v>42.385875755717166</v>
      </c>
      <c r="F48" s="1">
        <f t="shared" si="0"/>
        <v>62.682877070252786</v>
      </c>
      <c r="G48" s="1">
        <f t="shared" si="1"/>
        <v>56.231205867123975</v>
      </c>
      <c r="H48" s="1">
        <f t="shared" si="2"/>
        <v>49.779534663995165</v>
      </c>
      <c r="I48" s="1">
        <f t="shared" si="31"/>
        <v>43.327863460866354</v>
      </c>
      <c r="J48" s="1">
        <f t="shared" si="4"/>
        <v>36.876192257737543</v>
      </c>
      <c r="K48" s="1">
        <f t="shared" si="5"/>
        <v>30.424521054608732</v>
      </c>
      <c r="L48" s="1">
        <f t="shared" si="6"/>
        <v>23.972849851479921</v>
      </c>
    </row>
    <row r="49" spans="1:12" x14ac:dyDescent="0.25">
      <c r="A49" t="s">
        <v>62</v>
      </c>
      <c r="B49">
        <v>43.068725350339847</v>
      </c>
      <c r="C49">
        <v>20.952207057105035</v>
      </c>
      <c r="E49" s="1">
        <v>43.068725350339847</v>
      </c>
      <c r="F49" s="1">
        <f t="shared" si="0"/>
        <v>62.682877070252786</v>
      </c>
      <c r="G49" s="1">
        <f t="shared" si="1"/>
        <v>56.231205867123975</v>
      </c>
      <c r="H49" s="1">
        <f t="shared" si="2"/>
        <v>49.779534663995165</v>
      </c>
      <c r="I49" s="1">
        <f t="shared" si="31"/>
        <v>43.327863460866354</v>
      </c>
      <c r="J49" s="1">
        <f t="shared" si="4"/>
        <v>36.876192257737543</v>
      </c>
      <c r="K49" s="1">
        <f t="shared" si="5"/>
        <v>30.424521054608732</v>
      </c>
      <c r="L49" s="1">
        <f t="shared" si="6"/>
        <v>23.972849851479921</v>
      </c>
    </row>
    <row r="50" spans="1:12" x14ac:dyDescent="0.25">
      <c r="A50" t="s">
        <v>63</v>
      </c>
      <c r="B50">
        <v>42.073223383127534</v>
      </c>
      <c r="C50">
        <v>28.396436525612472</v>
      </c>
      <c r="E50" s="1">
        <v>42.073223383127534</v>
      </c>
      <c r="F50" s="1">
        <f t="shared" si="0"/>
        <v>62.682877070252786</v>
      </c>
      <c r="G50" s="1">
        <f t="shared" si="1"/>
        <v>56.231205867123975</v>
      </c>
      <c r="H50" s="1">
        <f t="shared" si="2"/>
        <v>49.779534663995165</v>
      </c>
      <c r="I50" s="1">
        <f t="shared" si="31"/>
        <v>43.327863460866354</v>
      </c>
      <c r="J50" s="1">
        <f t="shared" si="4"/>
        <v>36.876192257737543</v>
      </c>
      <c r="K50" s="1">
        <f t="shared" si="5"/>
        <v>30.424521054608732</v>
      </c>
      <c r="L50" s="1">
        <f t="shared" si="6"/>
        <v>23.972849851479921</v>
      </c>
    </row>
    <row r="51" spans="1:12" x14ac:dyDescent="0.25">
      <c r="A51" t="s">
        <v>64</v>
      </c>
      <c r="B51">
        <v>38.267895570262702</v>
      </c>
      <c r="C51">
        <v>24.687658475865568</v>
      </c>
      <c r="E51" s="1">
        <v>38.267895570262702</v>
      </c>
      <c r="F51" s="1">
        <f t="shared" si="0"/>
        <v>62.682877070252786</v>
      </c>
      <c r="G51" s="1">
        <f t="shared" si="1"/>
        <v>56.231205867123975</v>
      </c>
      <c r="H51" s="1">
        <f t="shared" si="2"/>
        <v>49.779534663995165</v>
      </c>
      <c r="I51" s="1">
        <f t="shared" si="31"/>
        <v>43.327863460866354</v>
      </c>
      <c r="J51" s="1">
        <f t="shared" si="4"/>
        <v>36.876192257737543</v>
      </c>
      <c r="K51" s="1">
        <f t="shared" si="5"/>
        <v>30.424521054608732</v>
      </c>
      <c r="L51" s="1">
        <f t="shared" si="6"/>
        <v>23.972849851479921</v>
      </c>
    </row>
    <row r="52" spans="1:12" x14ac:dyDescent="0.25">
      <c r="A52" t="s">
        <v>65</v>
      </c>
      <c r="B52">
        <v>41.818562748795308</v>
      </c>
      <c r="C52">
        <v>28.190266334546848</v>
      </c>
      <c r="E52" s="1">
        <v>41.818562748795308</v>
      </c>
      <c r="F52" s="1">
        <f t="shared" si="0"/>
        <v>62.682877070252786</v>
      </c>
      <c r="G52" s="1">
        <f t="shared" si="1"/>
        <v>56.231205867123975</v>
      </c>
      <c r="H52" s="1">
        <f t="shared" si="2"/>
        <v>49.779534663995165</v>
      </c>
      <c r="I52" s="1">
        <f t="shared" si="31"/>
        <v>43.327863460866354</v>
      </c>
      <c r="J52" s="1">
        <f t="shared" si="4"/>
        <v>36.876192257737543</v>
      </c>
      <c r="K52" s="1">
        <f t="shared" si="5"/>
        <v>30.424521054608732</v>
      </c>
      <c r="L52" s="1">
        <f t="shared" si="6"/>
        <v>23.972849851479921</v>
      </c>
    </row>
    <row r="53" spans="1:12" x14ac:dyDescent="0.25">
      <c r="A53" t="s">
        <v>66</v>
      </c>
      <c r="B53">
        <v>49.435741957217452</v>
      </c>
      <c r="C53">
        <v>27.765705731807426</v>
      </c>
      <c r="E53" s="1">
        <v>49.435741957217452</v>
      </c>
      <c r="F53" s="1">
        <f t="shared" si="0"/>
        <v>62.682877070252786</v>
      </c>
      <c r="G53" s="1">
        <f t="shared" si="1"/>
        <v>56.231205867123975</v>
      </c>
      <c r="H53" s="1">
        <f t="shared" si="2"/>
        <v>49.779534663995165</v>
      </c>
      <c r="I53" s="1">
        <f t="shared" si="31"/>
        <v>43.327863460866354</v>
      </c>
      <c r="J53" s="1">
        <f t="shared" si="4"/>
        <v>36.876192257737543</v>
      </c>
      <c r="K53" s="1">
        <f t="shared" si="5"/>
        <v>30.424521054608732</v>
      </c>
      <c r="L53" s="1">
        <f t="shared" si="6"/>
        <v>23.972849851479921</v>
      </c>
    </row>
    <row r="54" spans="1:12" x14ac:dyDescent="0.25">
      <c r="A54" t="s">
        <v>67</v>
      </c>
      <c r="B54">
        <v>48.867599478969701</v>
      </c>
      <c r="C54">
        <v>34.046832351673615</v>
      </c>
      <c r="E54" s="1">
        <v>48.867599478969701</v>
      </c>
      <c r="F54" s="1">
        <f t="shared" si="0"/>
        <v>62.682877070252786</v>
      </c>
      <c r="G54" s="1">
        <f t="shared" si="1"/>
        <v>56.231205867123975</v>
      </c>
      <c r="H54" s="1">
        <f t="shared" si="2"/>
        <v>49.779534663995165</v>
      </c>
      <c r="I54" s="1">
        <f t="shared" si="31"/>
        <v>43.327863460866354</v>
      </c>
      <c r="J54" s="1">
        <f t="shared" si="4"/>
        <v>36.876192257737543</v>
      </c>
      <c r="K54" s="1">
        <f t="shared" si="5"/>
        <v>30.424521054608732</v>
      </c>
      <c r="L54" s="1">
        <f t="shared" si="6"/>
        <v>23.972849851479921</v>
      </c>
    </row>
    <row r="55" spans="1:12" x14ac:dyDescent="0.25">
      <c r="A55" t="s">
        <v>68</v>
      </c>
      <c r="B55">
        <v>41.731390906419243</v>
      </c>
      <c r="C55">
        <v>26.326963906581742</v>
      </c>
      <c r="E55" s="1">
        <v>41.731390906419243</v>
      </c>
      <c r="F55" s="1">
        <f t="shared" si="0"/>
        <v>62.682877070252786</v>
      </c>
      <c r="G55" s="1">
        <f t="shared" si="1"/>
        <v>56.231205867123975</v>
      </c>
      <c r="H55" s="1">
        <f t="shared" si="2"/>
        <v>49.779534663995165</v>
      </c>
      <c r="I55" s="1">
        <f t="shared" si="31"/>
        <v>43.327863460866354</v>
      </c>
      <c r="J55" s="1">
        <f t="shared" si="4"/>
        <v>36.876192257737543</v>
      </c>
      <c r="K55" s="1">
        <f t="shared" si="5"/>
        <v>30.424521054608732</v>
      </c>
      <c r="L55" s="1">
        <f t="shared" si="6"/>
        <v>23.972849851479921</v>
      </c>
    </row>
    <row r="56" spans="1:12" x14ac:dyDescent="0.25">
      <c r="A56" t="s">
        <v>69</v>
      </c>
      <c r="B56">
        <v>49.349064279902358</v>
      </c>
      <c r="C56">
        <v>39.192290041303345</v>
      </c>
      <c r="E56" s="1">
        <v>49.349064279902358</v>
      </c>
      <c r="F56" s="1">
        <f t="shared" si="0"/>
        <v>62.682877070252786</v>
      </c>
      <c r="G56" s="1">
        <f t="shared" si="1"/>
        <v>56.231205867123975</v>
      </c>
      <c r="H56" s="1">
        <f t="shared" si="2"/>
        <v>49.779534663995165</v>
      </c>
      <c r="I56" s="1">
        <f t="shared" si="31"/>
        <v>43.327863460866354</v>
      </c>
      <c r="J56" s="1">
        <f t="shared" si="4"/>
        <v>36.876192257737543</v>
      </c>
      <c r="K56" s="1">
        <f t="shared" si="5"/>
        <v>30.424521054608732</v>
      </c>
      <c r="L56" s="1">
        <f t="shared" si="6"/>
        <v>23.972849851479921</v>
      </c>
    </row>
    <row r="57" spans="1:12" x14ac:dyDescent="0.25">
      <c r="A57" t="s">
        <v>70</v>
      </c>
      <c r="B57">
        <v>40.439840058160669</v>
      </c>
      <c r="C57">
        <v>29.82830271216098</v>
      </c>
      <c r="E57" s="1">
        <v>40.439840058160669</v>
      </c>
      <c r="F57" s="1">
        <f t="shared" si="0"/>
        <v>62.682877070252786</v>
      </c>
      <c r="G57" s="1">
        <f t="shared" si="1"/>
        <v>56.231205867123975</v>
      </c>
      <c r="H57" s="1">
        <f t="shared" si="2"/>
        <v>49.779534663995165</v>
      </c>
      <c r="I57" s="1">
        <f t="shared" si="31"/>
        <v>43.327863460866354</v>
      </c>
      <c r="J57" s="1">
        <f t="shared" si="4"/>
        <v>36.876192257737543</v>
      </c>
      <c r="K57" s="1">
        <f t="shared" si="5"/>
        <v>30.424521054608732</v>
      </c>
      <c r="L57" s="1">
        <f t="shared" si="6"/>
        <v>23.972849851479921</v>
      </c>
    </row>
    <row r="58" spans="1:12" x14ac:dyDescent="0.25">
      <c r="A58" t="s">
        <v>71</v>
      </c>
      <c r="B58">
        <v>45.049874149342777</v>
      </c>
      <c r="C58">
        <v>19.440345101600634</v>
      </c>
      <c r="E58" s="1">
        <v>45.049874149342777</v>
      </c>
      <c r="F58" s="1">
        <f t="shared" si="0"/>
        <v>62.682877070252786</v>
      </c>
      <c r="G58" s="1">
        <f t="shared" si="1"/>
        <v>56.231205867123975</v>
      </c>
      <c r="H58" s="1">
        <f t="shared" si="2"/>
        <v>49.779534663995165</v>
      </c>
      <c r="I58" s="1">
        <f t="shared" si="31"/>
        <v>43.327863460866354</v>
      </c>
      <c r="J58" s="1">
        <f t="shared" si="4"/>
        <v>36.876192257737543</v>
      </c>
      <c r="K58" s="1">
        <f t="shared" si="5"/>
        <v>30.424521054608732</v>
      </c>
      <c r="L58" s="1">
        <f t="shared" si="6"/>
        <v>23.972849851479921</v>
      </c>
    </row>
    <row r="59" spans="1:12" x14ac:dyDescent="0.25">
      <c r="A59" t="s">
        <v>72</v>
      </c>
      <c r="B59">
        <v>38.898365020593253</v>
      </c>
      <c r="C59">
        <v>30.541176470588233</v>
      </c>
      <c r="E59" s="1">
        <v>38.898365020593253</v>
      </c>
      <c r="F59" s="1">
        <f t="shared" si="0"/>
        <v>62.682877070252786</v>
      </c>
      <c r="G59" s="1">
        <f t="shared" si="1"/>
        <v>56.231205867123975</v>
      </c>
      <c r="H59" s="1">
        <f t="shared" si="2"/>
        <v>49.779534663995165</v>
      </c>
      <c r="I59" s="1">
        <f t="shared" si="31"/>
        <v>43.327863460866354</v>
      </c>
      <c r="J59" s="1">
        <f t="shared" si="4"/>
        <v>36.876192257737543</v>
      </c>
      <c r="K59" s="1">
        <f t="shared" si="5"/>
        <v>30.424521054608732</v>
      </c>
      <c r="L59" s="1">
        <f t="shared" si="6"/>
        <v>23.972849851479921</v>
      </c>
    </row>
    <row r="60" spans="1:12" x14ac:dyDescent="0.25">
      <c r="A60" t="s">
        <v>73</v>
      </c>
      <c r="B60">
        <v>39.556558004936591</v>
      </c>
      <c r="C60">
        <v>28.435900010039152</v>
      </c>
      <c r="E60" s="1">
        <v>39.556558004936591</v>
      </c>
      <c r="F60" s="1">
        <f t="shared" si="0"/>
        <v>62.682877070252786</v>
      </c>
      <c r="G60" s="1">
        <f t="shared" si="1"/>
        <v>56.231205867123975</v>
      </c>
      <c r="H60" s="1">
        <f t="shared" si="2"/>
        <v>49.779534663995165</v>
      </c>
      <c r="I60" s="1">
        <f t="shared" si="31"/>
        <v>43.327863460866354</v>
      </c>
      <c r="J60" s="1">
        <f t="shared" si="4"/>
        <v>36.876192257737543</v>
      </c>
      <c r="K60" s="1">
        <f t="shared" si="5"/>
        <v>30.424521054608732</v>
      </c>
      <c r="L60" s="1">
        <f t="shared" si="6"/>
        <v>23.972849851479921</v>
      </c>
    </row>
    <row r="61" spans="1:12" x14ac:dyDescent="0.25">
      <c r="A61" t="s">
        <v>74</v>
      </c>
      <c r="B61">
        <v>49.67049060288015</v>
      </c>
      <c r="C61">
        <v>27.728043724085943</v>
      </c>
      <c r="E61" s="1">
        <v>49.67049060288015</v>
      </c>
      <c r="F61" s="1">
        <f t="shared" si="0"/>
        <v>62.682877070252786</v>
      </c>
      <c r="G61" s="1">
        <f t="shared" si="1"/>
        <v>56.231205867123975</v>
      </c>
      <c r="H61" s="1">
        <f t="shared" si="2"/>
        <v>49.779534663995165</v>
      </c>
      <c r="I61" s="1">
        <f t="shared" si="31"/>
        <v>43.327863460866354</v>
      </c>
      <c r="J61" s="1">
        <f t="shared" si="4"/>
        <v>36.876192257737543</v>
      </c>
      <c r="K61" s="1">
        <f t="shared" si="5"/>
        <v>30.424521054608732</v>
      </c>
      <c r="L61" s="1">
        <f t="shared" si="6"/>
        <v>23.972849851479921</v>
      </c>
    </row>
    <row r="62" spans="1:12" x14ac:dyDescent="0.25">
      <c r="A62" t="s">
        <v>75</v>
      </c>
      <c r="B62">
        <v>50.986292209963224</v>
      </c>
      <c r="C62">
        <v>27.830440911963443</v>
      </c>
      <c r="E62" s="1">
        <v>50.986292209963224</v>
      </c>
      <c r="F62" s="1">
        <f t="shared" si="0"/>
        <v>62.682877070252786</v>
      </c>
      <c r="G62" s="1">
        <f t="shared" si="1"/>
        <v>56.231205867123975</v>
      </c>
      <c r="H62" s="1">
        <f t="shared" si="2"/>
        <v>49.779534663995165</v>
      </c>
      <c r="I62" s="1">
        <f t="shared" si="31"/>
        <v>43.327863460866354</v>
      </c>
      <c r="J62" s="1">
        <f t="shared" si="4"/>
        <v>36.876192257737543</v>
      </c>
      <c r="K62" s="1">
        <f t="shared" si="5"/>
        <v>30.424521054608732</v>
      </c>
      <c r="L62" s="1">
        <f t="shared" si="6"/>
        <v>23.972849851479921</v>
      </c>
    </row>
    <row r="63" spans="1:12" x14ac:dyDescent="0.25">
      <c r="A63" t="s">
        <v>76</v>
      </c>
      <c r="B63">
        <v>50.014128284826221</v>
      </c>
      <c r="C63">
        <v>33.574597244921783</v>
      </c>
      <c r="E63" s="1">
        <v>50.014128284826221</v>
      </c>
      <c r="F63" s="1">
        <f t="shared" si="0"/>
        <v>62.682877070252786</v>
      </c>
      <c r="G63" s="1">
        <f t="shared" si="1"/>
        <v>56.231205867123975</v>
      </c>
      <c r="H63" s="1">
        <f t="shared" si="2"/>
        <v>49.779534663995165</v>
      </c>
      <c r="I63" s="1">
        <f t="shared" si="31"/>
        <v>43.327863460866354</v>
      </c>
      <c r="J63" s="1">
        <f t="shared" si="4"/>
        <v>36.876192257737543</v>
      </c>
      <c r="K63" s="1">
        <f t="shared" si="5"/>
        <v>30.424521054608732</v>
      </c>
      <c r="L63" s="1">
        <f t="shared" si="6"/>
        <v>23.972849851479921</v>
      </c>
    </row>
    <row r="64" spans="1:12" x14ac:dyDescent="0.25">
      <c r="A64" t="s">
        <v>77</v>
      </c>
      <c r="B64">
        <v>46.426687228602738</v>
      </c>
      <c r="C64">
        <v>27.032642319590011</v>
      </c>
      <c r="E64" s="1">
        <v>46.426687228602738</v>
      </c>
      <c r="F64" s="1">
        <f t="shared" si="0"/>
        <v>62.682877070252786</v>
      </c>
      <c r="G64" s="1">
        <f t="shared" si="1"/>
        <v>56.231205867123975</v>
      </c>
      <c r="H64" s="1">
        <f t="shared" si="2"/>
        <v>49.779534663995165</v>
      </c>
      <c r="I64" s="1">
        <f t="shared" si="31"/>
        <v>43.327863460866354</v>
      </c>
      <c r="J64" s="1">
        <f t="shared" si="4"/>
        <v>36.876192257737543</v>
      </c>
      <c r="K64" s="1">
        <f t="shared" si="5"/>
        <v>30.424521054608732</v>
      </c>
      <c r="L64" s="1">
        <f t="shared" si="6"/>
        <v>23.972849851479921</v>
      </c>
    </row>
    <row r="65" spans="1:12" x14ac:dyDescent="0.25">
      <c r="A65" t="s">
        <v>78</v>
      </c>
      <c r="B65">
        <v>51.153547049166164</v>
      </c>
      <c r="C65">
        <v>33.561296859169197</v>
      </c>
      <c r="E65" s="1">
        <v>51.153547049166164</v>
      </c>
      <c r="F65" s="1">
        <f t="shared" si="0"/>
        <v>62.682877070252786</v>
      </c>
      <c r="G65" s="1">
        <f t="shared" si="1"/>
        <v>56.231205867123975</v>
      </c>
      <c r="H65" s="1">
        <f t="shared" si="2"/>
        <v>49.779534663995165</v>
      </c>
      <c r="I65" s="1">
        <f t="shared" si="31"/>
        <v>43.327863460866354</v>
      </c>
      <c r="J65" s="1">
        <f t="shared" si="4"/>
        <v>36.876192257737543</v>
      </c>
      <c r="K65" s="1">
        <f t="shared" si="5"/>
        <v>30.424521054608732</v>
      </c>
      <c r="L65" s="1">
        <f t="shared" si="6"/>
        <v>23.972849851479921</v>
      </c>
    </row>
    <row r="66" spans="1:12" x14ac:dyDescent="0.25">
      <c r="A66" t="s">
        <v>79</v>
      </c>
      <c r="B66">
        <v>41.078838174273862</v>
      </c>
      <c r="C66">
        <v>36.721264229790094</v>
      </c>
      <c r="E66" s="1">
        <v>41.078838174273862</v>
      </c>
      <c r="F66" s="1">
        <f t="shared" si="0"/>
        <v>62.682877070252786</v>
      </c>
      <c r="G66" s="1">
        <f t="shared" si="1"/>
        <v>56.231205867123975</v>
      </c>
      <c r="H66" s="1">
        <f t="shared" si="2"/>
        <v>49.779534663995165</v>
      </c>
      <c r="I66" s="1">
        <f t="shared" si="31"/>
        <v>43.327863460866354</v>
      </c>
      <c r="J66" s="1">
        <f t="shared" si="4"/>
        <v>36.876192257737543</v>
      </c>
      <c r="K66" s="1">
        <f t="shared" si="5"/>
        <v>30.424521054608732</v>
      </c>
      <c r="L66" s="1">
        <f t="shared" si="6"/>
        <v>23.972849851479921</v>
      </c>
    </row>
    <row r="67" spans="1:12" x14ac:dyDescent="0.25">
      <c r="A67" t="s">
        <v>80</v>
      </c>
      <c r="B67">
        <v>44.431525620795618</v>
      </c>
      <c r="C67">
        <v>32.744257716569557</v>
      </c>
      <c r="E67" s="1">
        <v>44.431525620795618</v>
      </c>
      <c r="F67" s="1">
        <f t="shared" si="0"/>
        <v>62.682877070252786</v>
      </c>
      <c r="G67" s="1">
        <f t="shared" si="1"/>
        <v>56.231205867123975</v>
      </c>
      <c r="H67" s="1">
        <f t="shared" si="2"/>
        <v>49.779534663995165</v>
      </c>
      <c r="I67" s="1">
        <f t="shared" si="31"/>
        <v>43.327863460866354</v>
      </c>
      <c r="J67" s="1">
        <f t="shared" si="4"/>
        <v>36.876192257737543</v>
      </c>
      <c r="K67" s="1">
        <f t="shared" si="5"/>
        <v>30.424521054608732</v>
      </c>
      <c r="L67" s="1">
        <f t="shared" si="6"/>
        <v>23.972849851479921</v>
      </c>
    </row>
    <row r="68" spans="1:12" x14ac:dyDescent="0.25">
      <c r="A68" t="s">
        <v>81</v>
      </c>
      <c r="B68">
        <v>52.688611735841341</v>
      </c>
      <c r="C68">
        <v>30.509506415659828</v>
      </c>
      <c r="E68" s="1">
        <v>52.688611735841341</v>
      </c>
      <c r="F68" s="1">
        <f t="shared" si="0"/>
        <v>62.682877070252786</v>
      </c>
      <c r="G68" s="1">
        <f t="shared" si="1"/>
        <v>56.231205867123975</v>
      </c>
      <c r="H68" s="1">
        <f t="shared" si="2"/>
        <v>49.779534663995165</v>
      </c>
      <c r="I68" s="1">
        <f t="shared" si="31"/>
        <v>43.327863460866354</v>
      </c>
      <c r="J68" s="1">
        <f t="shared" si="4"/>
        <v>36.876192257737543</v>
      </c>
      <c r="K68" s="1">
        <f t="shared" si="5"/>
        <v>30.424521054608732</v>
      </c>
      <c r="L68" s="1">
        <f t="shared" si="6"/>
        <v>23.972849851479921</v>
      </c>
    </row>
    <row r="69" spans="1:12" x14ac:dyDescent="0.25">
      <c r="A69" t="s">
        <v>82</v>
      </c>
      <c r="B69">
        <v>46.745110638126981</v>
      </c>
      <c r="C69">
        <v>30.64754173969191</v>
      </c>
      <c r="E69" s="1">
        <v>46.745110638126981</v>
      </c>
      <c r="F69" s="1">
        <f t="shared" si="0"/>
        <v>62.682877070252786</v>
      </c>
      <c r="G69" s="1">
        <f t="shared" si="1"/>
        <v>56.231205867123975</v>
      </c>
      <c r="H69" s="1">
        <f t="shared" si="2"/>
        <v>49.779534663995165</v>
      </c>
      <c r="I69" s="1">
        <f t="shared" si="31"/>
        <v>43.327863460866354</v>
      </c>
      <c r="J69" s="1">
        <f t="shared" si="4"/>
        <v>36.876192257737543</v>
      </c>
      <c r="K69" s="1">
        <f t="shared" si="5"/>
        <v>30.424521054608732</v>
      </c>
      <c r="L69" s="1">
        <f t="shared" si="6"/>
        <v>23.972849851479921</v>
      </c>
    </row>
    <row r="70" spans="1:12" x14ac:dyDescent="0.25">
      <c r="A70" t="s">
        <v>83</v>
      </c>
      <c r="B70">
        <v>35.085506734601225</v>
      </c>
      <c r="C70">
        <v>36.278868716808695</v>
      </c>
      <c r="E70" s="1">
        <v>35.085506734601225</v>
      </c>
      <c r="F70" s="1">
        <f t="shared" si="0"/>
        <v>62.682877070252786</v>
      </c>
      <c r="G70" s="1">
        <f t="shared" si="1"/>
        <v>56.231205867123975</v>
      </c>
      <c r="H70" s="1">
        <f t="shared" si="2"/>
        <v>49.779534663995165</v>
      </c>
      <c r="I70" s="1">
        <f t="shared" si="31"/>
        <v>43.327863460866354</v>
      </c>
      <c r="J70" s="1">
        <f t="shared" si="4"/>
        <v>36.876192257737543</v>
      </c>
      <c r="K70" s="1">
        <f t="shared" si="5"/>
        <v>30.424521054608732</v>
      </c>
      <c r="L70" s="1">
        <f t="shared" si="6"/>
        <v>23.972849851479921</v>
      </c>
    </row>
    <row r="71" spans="1:12" x14ac:dyDescent="0.25">
      <c r="A71" t="s">
        <v>84</v>
      </c>
      <c r="B71">
        <v>43.857154464938652</v>
      </c>
      <c r="C71">
        <v>37.078651685393261</v>
      </c>
      <c r="E71" s="1">
        <v>43.857154464938652</v>
      </c>
      <c r="F71" s="1">
        <f t="shared" si="0"/>
        <v>62.682877070252786</v>
      </c>
      <c r="G71" s="1">
        <f t="shared" si="1"/>
        <v>56.231205867123975</v>
      </c>
      <c r="H71" s="1">
        <f t="shared" si="2"/>
        <v>49.779534663995165</v>
      </c>
      <c r="I71" s="1">
        <f t="shared" si="31"/>
        <v>43.327863460866354</v>
      </c>
      <c r="J71" s="1">
        <f t="shared" si="4"/>
        <v>36.876192257737543</v>
      </c>
      <c r="K71" s="1">
        <f t="shared" si="5"/>
        <v>30.424521054608732</v>
      </c>
      <c r="L71" s="1">
        <f t="shared" si="6"/>
        <v>23.972849851479921</v>
      </c>
    </row>
    <row r="72" spans="1:12" x14ac:dyDescent="0.25">
      <c r="A72" t="s">
        <v>85</v>
      </c>
      <c r="B72">
        <v>53.054189263042836</v>
      </c>
      <c r="C72">
        <v>32.757244164748975</v>
      </c>
      <c r="E72" s="1">
        <v>53.054189263042836</v>
      </c>
      <c r="F72" s="1">
        <f t="shared" si="0"/>
        <v>62.682877070252786</v>
      </c>
      <c r="G72" s="1">
        <f t="shared" si="1"/>
        <v>56.231205867123975</v>
      </c>
      <c r="H72" s="1">
        <f t="shared" si="2"/>
        <v>49.779534663995165</v>
      </c>
      <c r="I72" s="1">
        <f t="shared" si="31"/>
        <v>43.327863460866354</v>
      </c>
      <c r="J72" s="1">
        <f t="shared" si="4"/>
        <v>36.876192257737543</v>
      </c>
      <c r="K72" s="1">
        <f t="shared" si="5"/>
        <v>30.424521054608732</v>
      </c>
      <c r="L72" s="1">
        <f t="shared" si="6"/>
        <v>23.972849851479921</v>
      </c>
    </row>
    <row r="73" spans="1:12" x14ac:dyDescent="0.25">
      <c r="A73" t="s">
        <v>86</v>
      </c>
      <c r="B73">
        <v>48.154833533894909</v>
      </c>
      <c r="C73">
        <v>24.932933564778288</v>
      </c>
      <c r="E73" s="1">
        <v>48.154833533894909</v>
      </c>
      <c r="F73" s="1">
        <f t="shared" si="0"/>
        <v>62.682877070252786</v>
      </c>
      <c r="G73" s="1">
        <f t="shared" si="1"/>
        <v>56.231205867123975</v>
      </c>
      <c r="H73" s="1">
        <f t="shared" si="2"/>
        <v>49.779534663995165</v>
      </c>
      <c r="I73" s="1">
        <f t="shared" si="31"/>
        <v>43.327863460866354</v>
      </c>
      <c r="J73" s="1">
        <f t="shared" si="4"/>
        <v>36.876192257737543</v>
      </c>
      <c r="K73" s="1">
        <f t="shared" si="5"/>
        <v>30.424521054608732</v>
      </c>
      <c r="L73" s="1">
        <f t="shared" si="6"/>
        <v>23.972849851479921</v>
      </c>
    </row>
    <row r="74" spans="1:12" x14ac:dyDescent="0.25">
      <c r="A74" t="s">
        <v>87</v>
      </c>
      <c r="B74">
        <v>42.419001012487342</v>
      </c>
      <c r="C74">
        <v>28.711484593837532</v>
      </c>
      <c r="E74" s="1">
        <v>42.419001012487342</v>
      </c>
      <c r="F74" s="1">
        <f t="shared" si="0"/>
        <v>62.682877070252786</v>
      </c>
      <c r="G74" s="1">
        <f t="shared" si="1"/>
        <v>56.231205867123975</v>
      </c>
      <c r="H74" s="1">
        <f t="shared" si="2"/>
        <v>49.779534663995165</v>
      </c>
      <c r="I74" s="1">
        <f t="shared" si="31"/>
        <v>43.327863460866354</v>
      </c>
      <c r="J74" s="1">
        <f t="shared" si="4"/>
        <v>36.876192257737543</v>
      </c>
      <c r="K74" s="1">
        <f t="shared" si="5"/>
        <v>30.424521054608732</v>
      </c>
      <c r="L74" s="1">
        <f t="shared" si="6"/>
        <v>23.972849851479921</v>
      </c>
    </row>
    <row r="75" spans="1:12" x14ac:dyDescent="0.25">
      <c r="A75" t="s">
        <v>88</v>
      </c>
      <c r="B75">
        <v>46.838267522014583</v>
      </c>
      <c r="C75">
        <v>33.401776334638527</v>
      </c>
      <c r="E75" s="1">
        <v>46.838267522014583</v>
      </c>
      <c r="F75" s="1">
        <f t="shared" si="0"/>
        <v>62.682877070252786</v>
      </c>
      <c r="G75" s="1">
        <f t="shared" si="1"/>
        <v>56.231205867123975</v>
      </c>
      <c r="H75" s="1">
        <f t="shared" si="2"/>
        <v>49.779534663995165</v>
      </c>
      <c r="I75" s="1">
        <f t="shared" si="31"/>
        <v>43.327863460866354</v>
      </c>
      <c r="J75" s="1">
        <f t="shared" si="4"/>
        <v>36.876192257737543</v>
      </c>
      <c r="K75" s="1">
        <f t="shared" si="5"/>
        <v>30.424521054608732</v>
      </c>
      <c r="L75" s="1">
        <f t="shared" si="6"/>
        <v>23.972849851479921</v>
      </c>
    </row>
    <row r="76" spans="1:12" x14ac:dyDescent="0.25">
      <c r="A76" t="s">
        <v>89</v>
      </c>
      <c r="B76">
        <v>39.281413087113606</v>
      </c>
      <c r="C76">
        <v>27.104932818820028</v>
      </c>
      <c r="E76" s="1">
        <v>39.281413087113606</v>
      </c>
      <c r="F76" s="1">
        <f t="shared" si="0"/>
        <v>62.682877070252786</v>
      </c>
      <c r="G76" s="1">
        <f t="shared" si="1"/>
        <v>56.231205867123975</v>
      </c>
      <c r="H76" s="1">
        <f t="shared" si="2"/>
        <v>49.779534663995165</v>
      </c>
      <c r="I76" s="1">
        <f t="shared" si="31"/>
        <v>43.327863460866354</v>
      </c>
      <c r="J76" s="1">
        <f t="shared" si="4"/>
        <v>36.876192257737543</v>
      </c>
      <c r="K76" s="1">
        <f t="shared" si="5"/>
        <v>30.424521054608732</v>
      </c>
      <c r="L76" s="1">
        <f t="shared" si="6"/>
        <v>23.972849851479921</v>
      </c>
    </row>
    <row r="77" spans="1:12" x14ac:dyDescent="0.25">
      <c r="A77" t="s">
        <v>90</v>
      </c>
      <c r="B77">
        <v>54.650343491280601</v>
      </c>
      <c r="C77">
        <v>27.980764697562584</v>
      </c>
      <c r="E77" s="1">
        <v>54.650343491280601</v>
      </c>
      <c r="F77" s="1">
        <f t="shared" si="0"/>
        <v>62.682877070252786</v>
      </c>
      <c r="G77" s="1">
        <f t="shared" si="1"/>
        <v>56.231205867123975</v>
      </c>
      <c r="H77" s="1">
        <f t="shared" si="2"/>
        <v>49.779534663995165</v>
      </c>
      <c r="I77" s="1">
        <f t="shared" si="31"/>
        <v>43.327863460866354</v>
      </c>
      <c r="J77" s="1">
        <f t="shared" si="4"/>
        <v>36.876192257737543</v>
      </c>
      <c r="K77" s="1">
        <f t="shared" si="5"/>
        <v>30.424521054608732</v>
      </c>
      <c r="L77" s="1">
        <f t="shared" si="6"/>
        <v>23.972849851479921</v>
      </c>
    </row>
    <row r="78" spans="1:12" x14ac:dyDescent="0.25">
      <c r="A78" t="s">
        <v>91</v>
      </c>
      <c r="B78">
        <v>54.408850726552181</v>
      </c>
      <c r="C78">
        <v>32.125538793103445</v>
      </c>
      <c r="E78" s="1">
        <v>54.408850726552181</v>
      </c>
      <c r="F78" s="1">
        <f t="shared" si="0"/>
        <v>62.682877070252786</v>
      </c>
      <c r="G78" s="1">
        <f t="shared" si="1"/>
        <v>56.231205867123975</v>
      </c>
      <c r="H78" s="1">
        <f t="shared" si="2"/>
        <v>49.779534663995165</v>
      </c>
      <c r="I78" s="1">
        <f t="shared" si="31"/>
        <v>43.327863460866354</v>
      </c>
      <c r="J78" s="1">
        <f t="shared" si="4"/>
        <v>36.876192257737543</v>
      </c>
      <c r="K78" s="1">
        <f t="shared" si="5"/>
        <v>30.424521054608732</v>
      </c>
      <c r="L78" s="1">
        <f t="shared" si="6"/>
        <v>23.972849851479921</v>
      </c>
    </row>
    <row r="79" spans="1:12" x14ac:dyDescent="0.25">
      <c r="A79" t="s">
        <v>92</v>
      </c>
      <c r="B79">
        <v>53.469195932666835</v>
      </c>
      <c r="C79">
        <v>36.555434936517671</v>
      </c>
      <c r="E79" s="1">
        <v>53.469195932666835</v>
      </c>
      <c r="F79" s="1">
        <f t="shared" si="0"/>
        <v>62.682877070252786</v>
      </c>
      <c r="G79" s="1">
        <f t="shared" si="1"/>
        <v>56.231205867123975</v>
      </c>
      <c r="H79" s="1">
        <f t="shared" si="2"/>
        <v>49.779534663995165</v>
      </c>
      <c r="I79" s="1">
        <f t="shared" si="31"/>
        <v>43.327863460866354</v>
      </c>
      <c r="J79" s="1">
        <f t="shared" si="4"/>
        <v>36.876192257737543</v>
      </c>
      <c r="K79" s="1">
        <f t="shared" si="5"/>
        <v>30.424521054608732</v>
      </c>
      <c r="L79" s="1">
        <f t="shared" si="6"/>
        <v>23.972849851479921</v>
      </c>
    </row>
    <row r="80" spans="1:12" x14ac:dyDescent="0.25">
      <c r="A80" t="s">
        <v>93</v>
      </c>
      <c r="B80">
        <v>47.479095951651622</v>
      </c>
      <c r="C80">
        <v>30.020028878848571</v>
      </c>
      <c r="E80" s="1">
        <v>47.479095951651622</v>
      </c>
      <c r="F80" s="1">
        <f t="shared" si="0"/>
        <v>62.682877070252786</v>
      </c>
      <c r="G80" s="1">
        <f t="shared" si="1"/>
        <v>56.231205867123975</v>
      </c>
      <c r="H80" s="1">
        <f t="shared" si="2"/>
        <v>49.779534663995165</v>
      </c>
      <c r="I80" s="1">
        <f t="shared" si="31"/>
        <v>43.327863460866354</v>
      </c>
      <c r="J80" s="1">
        <f t="shared" si="4"/>
        <v>36.876192257737543</v>
      </c>
      <c r="K80" s="1">
        <f t="shared" si="5"/>
        <v>30.424521054608732</v>
      </c>
      <c r="L80" s="1">
        <f t="shared" si="6"/>
        <v>23.972849851479921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61" zoomScaleNormal="100" workbookViewId="0">
      <selection activeCell="P7" sqref="P7"/>
    </sheetView>
  </sheetViews>
  <sheetFormatPr defaultRowHeight="16.5" x14ac:dyDescent="0.25"/>
  <cols>
    <col min="1" max="1" width="10.25" bestFit="1" customWidth="1"/>
    <col min="5" max="5" width="9" style="10"/>
  </cols>
  <sheetData>
    <row r="1" spans="1:12" x14ac:dyDescent="0.25">
      <c r="D1" s="6" t="s">
        <v>109</v>
      </c>
      <c r="E1" s="9">
        <f>STDEVP(E27:E74)</f>
        <v>5.6846536269295189</v>
      </c>
    </row>
    <row r="2" spans="1:12" x14ac:dyDescent="0.25">
      <c r="A2" t="s">
        <v>108</v>
      </c>
      <c r="B2" t="s">
        <v>106</v>
      </c>
      <c r="C2" t="s">
        <v>107</v>
      </c>
      <c r="E2" s="10" t="s">
        <v>38</v>
      </c>
      <c r="F2" s="2" t="s">
        <v>44</v>
      </c>
      <c r="G2" s="2" t="s">
        <v>42</v>
      </c>
      <c r="H2" s="2" t="s">
        <v>40</v>
      </c>
      <c r="I2" t="s">
        <v>39</v>
      </c>
      <c r="J2" s="2" t="s">
        <v>41</v>
      </c>
      <c r="K2" s="2" t="s">
        <v>43</v>
      </c>
      <c r="L2" s="2" t="s">
        <v>45</v>
      </c>
    </row>
    <row r="3" spans="1:12" x14ac:dyDescent="0.25">
      <c r="A3" s="3" t="s">
        <v>94</v>
      </c>
      <c r="B3" s="3">
        <v>35.657132439330709</v>
      </c>
      <c r="C3" s="3">
        <v>35.123158379373848</v>
      </c>
      <c r="D3" s="8"/>
      <c r="E3" s="4">
        <v>35.657132439330709</v>
      </c>
      <c r="F3" s="7">
        <f t="shared" ref="F3:F47" si="0">I3+$E$1+$E$1+$E$1</f>
        <v>44.851075918437381</v>
      </c>
      <c r="G3" s="7">
        <f t="shared" ref="G3:G47" si="1">I3+$E$1+$E$1</f>
        <v>39.166422291507864</v>
      </c>
      <c r="H3" s="7">
        <f t="shared" ref="H3:H47" si="2">I3+$E$1</f>
        <v>33.481768664578347</v>
      </c>
      <c r="I3" s="7">
        <f t="shared" ref="I3:I26" si="3">$I$27</f>
        <v>27.797115037648826</v>
      </c>
      <c r="J3" s="7">
        <f t="shared" ref="J3:J47" si="4">I3-$E$1</f>
        <v>22.112461410719305</v>
      </c>
      <c r="K3" s="7">
        <f t="shared" ref="K3:K47" si="5">I3-$E$1-$E$1</f>
        <v>16.427807783789788</v>
      </c>
      <c r="L3" s="7">
        <f t="shared" ref="L3:L47" si="6">I3-$E$1-$E$1-$E$1</f>
        <v>10.743154156860269</v>
      </c>
    </row>
    <row r="4" spans="1:12" x14ac:dyDescent="0.25">
      <c r="A4" s="3" t="s">
        <v>95</v>
      </c>
      <c r="B4" s="3">
        <v>43.400340886304392</v>
      </c>
      <c r="C4" s="3">
        <v>49.009929736949069</v>
      </c>
      <c r="D4" s="8"/>
      <c r="E4" s="4">
        <v>43.400340886304392</v>
      </c>
      <c r="F4" s="7">
        <f t="shared" si="0"/>
        <v>44.851075918437381</v>
      </c>
      <c r="G4" s="7">
        <f t="shared" si="1"/>
        <v>39.166422291507864</v>
      </c>
      <c r="H4" s="7">
        <f t="shared" si="2"/>
        <v>33.481768664578347</v>
      </c>
      <c r="I4" s="7">
        <f t="shared" si="3"/>
        <v>27.797115037648826</v>
      </c>
      <c r="J4" s="7">
        <f t="shared" si="4"/>
        <v>22.112461410719305</v>
      </c>
      <c r="K4" s="7">
        <f t="shared" si="5"/>
        <v>16.427807783789788</v>
      </c>
      <c r="L4" s="7">
        <f t="shared" si="6"/>
        <v>10.743154156860269</v>
      </c>
    </row>
    <row r="5" spans="1:12" x14ac:dyDescent="0.25">
      <c r="A5" s="3" t="s">
        <v>96</v>
      </c>
      <c r="B5" s="3">
        <v>33.459545635711443</v>
      </c>
      <c r="C5" s="3">
        <v>41.855955085072644</v>
      </c>
      <c r="D5" s="8"/>
      <c r="E5" s="4">
        <v>33.459545635711443</v>
      </c>
      <c r="F5" s="7">
        <f t="shared" si="0"/>
        <v>44.851075918437381</v>
      </c>
      <c r="G5" s="7">
        <f t="shared" si="1"/>
        <v>39.166422291507864</v>
      </c>
      <c r="H5" s="7">
        <f t="shared" si="2"/>
        <v>33.481768664578347</v>
      </c>
      <c r="I5" s="7">
        <f t="shared" si="3"/>
        <v>27.797115037648826</v>
      </c>
      <c r="J5" s="7">
        <f t="shared" si="4"/>
        <v>22.112461410719305</v>
      </c>
      <c r="K5" s="7">
        <f t="shared" si="5"/>
        <v>16.427807783789788</v>
      </c>
      <c r="L5" s="7">
        <f t="shared" si="6"/>
        <v>10.743154156860269</v>
      </c>
    </row>
    <row r="6" spans="1:12" x14ac:dyDescent="0.25">
      <c r="A6" s="3" t="s">
        <v>97</v>
      </c>
      <c r="B6" s="3">
        <v>44.086611514435248</v>
      </c>
      <c r="C6" s="3">
        <v>60.984072810011376</v>
      </c>
      <c r="D6" s="8"/>
      <c r="E6" s="4">
        <v>44.086611514435248</v>
      </c>
      <c r="F6" s="7">
        <f t="shared" si="0"/>
        <v>44.851075918437381</v>
      </c>
      <c r="G6" s="7">
        <f t="shared" si="1"/>
        <v>39.166422291507864</v>
      </c>
      <c r="H6" s="7">
        <f t="shared" si="2"/>
        <v>33.481768664578347</v>
      </c>
      <c r="I6" s="7">
        <f t="shared" si="3"/>
        <v>27.797115037648826</v>
      </c>
      <c r="J6" s="7">
        <f t="shared" si="4"/>
        <v>22.112461410719305</v>
      </c>
      <c r="K6" s="7">
        <f t="shared" si="5"/>
        <v>16.427807783789788</v>
      </c>
      <c r="L6" s="7">
        <f t="shared" si="6"/>
        <v>10.743154156860269</v>
      </c>
    </row>
    <row r="7" spans="1:12" x14ac:dyDescent="0.25">
      <c r="A7" s="3" t="s">
        <v>98</v>
      </c>
      <c r="B7" s="3">
        <v>35.687311178247732</v>
      </c>
      <c r="C7" s="3">
        <v>30.48674677888161</v>
      </c>
      <c r="D7" s="8"/>
      <c r="E7" s="4">
        <v>35.687311178247732</v>
      </c>
      <c r="F7" s="7">
        <f t="shared" si="0"/>
        <v>44.851075918437381</v>
      </c>
      <c r="G7" s="7">
        <f t="shared" si="1"/>
        <v>39.166422291507864</v>
      </c>
      <c r="H7" s="7">
        <f t="shared" si="2"/>
        <v>33.481768664578347</v>
      </c>
      <c r="I7" s="7">
        <f t="shared" si="3"/>
        <v>27.797115037648826</v>
      </c>
      <c r="J7" s="7">
        <f t="shared" si="4"/>
        <v>22.112461410719305</v>
      </c>
      <c r="K7" s="7">
        <f t="shared" si="5"/>
        <v>16.427807783789788</v>
      </c>
      <c r="L7" s="7">
        <f t="shared" si="6"/>
        <v>10.743154156860269</v>
      </c>
    </row>
    <row r="8" spans="1:12" x14ac:dyDescent="0.25">
      <c r="A8" s="3" t="s">
        <v>99</v>
      </c>
      <c r="B8" s="3">
        <v>34.869598568141143</v>
      </c>
      <c r="C8" s="3">
        <v>27.728229052323453</v>
      </c>
      <c r="D8" s="8"/>
      <c r="E8" s="4">
        <v>34.869598568141143</v>
      </c>
      <c r="F8" s="7">
        <f t="shared" si="0"/>
        <v>44.851075918437381</v>
      </c>
      <c r="G8" s="7">
        <f t="shared" si="1"/>
        <v>39.166422291507864</v>
      </c>
      <c r="H8" s="7">
        <f t="shared" si="2"/>
        <v>33.481768664578347</v>
      </c>
      <c r="I8" s="7">
        <f t="shared" si="3"/>
        <v>27.797115037648826</v>
      </c>
      <c r="J8" s="7">
        <f t="shared" si="4"/>
        <v>22.112461410719305</v>
      </c>
      <c r="K8" s="7">
        <f t="shared" si="5"/>
        <v>16.427807783789788</v>
      </c>
      <c r="L8" s="7">
        <f t="shared" si="6"/>
        <v>10.743154156860269</v>
      </c>
    </row>
    <row r="9" spans="1:12" x14ac:dyDescent="0.25">
      <c r="A9" s="3" t="s">
        <v>100</v>
      </c>
      <c r="B9" s="3">
        <v>39.534133956637376</v>
      </c>
      <c r="C9" s="3">
        <v>36.347634041808796</v>
      </c>
      <c r="D9" s="8"/>
      <c r="E9" s="4">
        <v>39.534133956637376</v>
      </c>
      <c r="F9" s="7">
        <f t="shared" si="0"/>
        <v>44.851075918437381</v>
      </c>
      <c r="G9" s="7">
        <f t="shared" si="1"/>
        <v>39.166422291507864</v>
      </c>
      <c r="H9" s="7">
        <f t="shared" si="2"/>
        <v>33.481768664578347</v>
      </c>
      <c r="I9" s="7">
        <f t="shared" si="3"/>
        <v>27.797115037648826</v>
      </c>
      <c r="J9" s="7">
        <f t="shared" si="4"/>
        <v>22.112461410719305</v>
      </c>
      <c r="K9" s="7">
        <f t="shared" si="5"/>
        <v>16.427807783789788</v>
      </c>
      <c r="L9" s="7">
        <f t="shared" si="6"/>
        <v>10.743154156860269</v>
      </c>
    </row>
    <row r="10" spans="1:12" x14ac:dyDescent="0.25">
      <c r="A10" s="3" t="s">
        <v>101</v>
      </c>
      <c r="B10" s="3">
        <v>31.489206593495606</v>
      </c>
      <c r="C10" s="3">
        <v>33.434200946487074</v>
      </c>
      <c r="D10" s="8"/>
      <c r="E10" s="4">
        <v>31.489206593495606</v>
      </c>
      <c r="F10" s="7">
        <f t="shared" si="0"/>
        <v>44.851075918437381</v>
      </c>
      <c r="G10" s="7">
        <f t="shared" si="1"/>
        <v>39.166422291507864</v>
      </c>
      <c r="H10" s="7">
        <f t="shared" si="2"/>
        <v>33.481768664578347</v>
      </c>
      <c r="I10" s="7">
        <f t="shared" si="3"/>
        <v>27.797115037648826</v>
      </c>
      <c r="J10" s="7">
        <f t="shared" si="4"/>
        <v>22.112461410719305</v>
      </c>
      <c r="K10" s="7">
        <f t="shared" si="5"/>
        <v>16.427807783789788</v>
      </c>
      <c r="L10" s="7">
        <f t="shared" si="6"/>
        <v>10.743154156860269</v>
      </c>
    </row>
    <row r="11" spans="1:12" x14ac:dyDescent="0.25">
      <c r="A11" s="3" t="s">
        <v>102</v>
      </c>
      <c r="B11" s="3">
        <v>33.698698908086847</v>
      </c>
      <c r="C11" s="3">
        <v>37.578312685477414</v>
      </c>
      <c r="D11" s="8"/>
      <c r="E11" s="4">
        <v>33.698698908086847</v>
      </c>
      <c r="F11" s="7">
        <f t="shared" si="0"/>
        <v>44.851075918437381</v>
      </c>
      <c r="G11" s="7">
        <f t="shared" si="1"/>
        <v>39.166422291507864</v>
      </c>
      <c r="H11" s="7">
        <f t="shared" si="2"/>
        <v>33.481768664578347</v>
      </c>
      <c r="I11" s="7">
        <f t="shared" si="3"/>
        <v>27.797115037648826</v>
      </c>
      <c r="J11" s="7">
        <f t="shared" si="4"/>
        <v>22.112461410719305</v>
      </c>
      <c r="K11" s="7">
        <f t="shared" si="5"/>
        <v>16.427807783789788</v>
      </c>
      <c r="L11" s="7">
        <f t="shared" si="6"/>
        <v>10.743154156860269</v>
      </c>
    </row>
    <row r="12" spans="1:12" x14ac:dyDescent="0.25">
      <c r="A12" s="3" t="s">
        <v>103</v>
      </c>
      <c r="B12" s="3">
        <v>36.595987506006729</v>
      </c>
      <c r="C12" s="3">
        <v>28.127912395153775</v>
      </c>
      <c r="D12" s="8"/>
      <c r="E12" s="4">
        <v>36.595987506006729</v>
      </c>
      <c r="F12" s="7">
        <f t="shared" si="0"/>
        <v>44.851075918437381</v>
      </c>
      <c r="G12" s="7">
        <f t="shared" si="1"/>
        <v>39.166422291507864</v>
      </c>
      <c r="H12" s="7">
        <f t="shared" si="2"/>
        <v>33.481768664578347</v>
      </c>
      <c r="I12" s="7">
        <f t="shared" si="3"/>
        <v>27.797115037648826</v>
      </c>
      <c r="J12" s="7">
        <f t="shared" si="4"/>
        <v>22.112461410719305</v>
      </c>
      <c r="K12" s="7">
        <f t="shared" si="5"/>
        <v>16.427807783789788</v>
      </c>
      <c r="L12" s="7">
        <f t="shared" si="6"/>
        <v>10.743154156860269</v>
      </c>
    </row>
    <row r="13" spans="1:12" x14ac:dyDescent="0.25">
      <c r="A13" s="3" t="s">
        <v>104</v>
      </c>
      <c r="B13" s="3">
        <v>23.250305301722324</v>
      </c>
      <c r="C13" s="3">
        <v>36.198196514507316</v>
      </c>
      <c r="D13" s="8"/>
      <c r="E13" s="4">
        <v>23.250305301722324</v>
      </c>
      <c r="F13" s="7">
        <f t="shared" si="0"/>
        <v>44.851075918437381</v>
      </c>
      <c r="G13" s="7">
        <f t="shared" si="1"/>
        <v>39.166422291507864</v>
      </c>
      <c r="H13" s="7">
        <f t="shared" si="2"/>
        <v>33.481768664578347</v>
      </c>
      <c r="I13" s="7">
        <f t="shared" si="3"/>
        <v>27.797115037648826</v>
      </c>
      <c r="J13" s="7">
        <f t="shared" si="4"/>
        <v>22.112461410719305</v>
      </c>
      <c r="K13" s="7">
        <f t="shared" si="5"/>
        <v>16.427807783789788</v>
      </c>
      <c r="L13" s="7">
        <f t="shared" si="6"/>
        <v>10.743154156860269</v>
      </c>
    </row>
    <row r="14" spans="1:12" x14ac:dyDescent="0.25">
      <c r="A14" s="12" t="s">
        <v>111</v>
      </c>
      <c r="B14" s="3">
        <v>25.22166</v>
      </c>
      <c r="C14" s="3">
        <v>44.784779999999998</v>
      </c>
      <c r="D14" s="8"/>
      <c r="E14" s="4">
        <v>25.22166</v>
      </c>
      <c r="F14" s="7">
        <f t="shared" ref="F14" si="7">I14+$E$1+$E$1+$E$1</f>
        <v>44.851075918437381</v>
      </c>
      <c r="G14" s="7">
        <f t="shared" ref="G14" si="8">I14+$E$1+$E$1</f>
        <v>39.166422291507864</v>
      </c>
      <c r="H14" s="7">
        <f t="shared" si="2"/>
        <v>33.481768664578347</v>
      </c>
      <c r="I14" s="7">
        <f t="shared" si="3"/>
        <v>27.797115037648826</v>
      </c>
      <c r="J14" s="7">
        <f t="shared" si="4"/>
        <v>22.112461410719305</v>
      </c>
      <c r="K14" s="7">
        <f t="shared" ref="K14" si="9">I14-$E$1-$E$1</f>
        <v>16.427807783789788</v>
      </c>
      <c r="L14" s="7">
        <f t="shared" ref="L14" si="10">I14-$E$1-$E$1-$E$1</f>
        <v>10.743154156860269</v>
      </c>
    </row>
    <row r="15" spans="1:12" x14ac:dyDescent="0.25">
      <c r="A15" s="12" t="s">
        <v>114</v>
      </c>
      <c r="B15" s="3">
        <v>27.395613954766048</v>
      </c>
      <c r="C15" s="3">
        <v>37.851929092805008</v>
      </c>
      <c r="D15" s="8"/>
      <c r="E15" s="4">
        <v>27.395613954766048</v>
      </c>
      <c r="F15" s="7">
        <f t="shared" ref="F15:F17" si="11">I15+$E$1+$E$1+$E$1</f>
        <v>44.851075918437381</v>
      </c>
      <c r="G15" s="7">
        <f t="shared" ref="G15:G17" si="12">I15+$E$1+$E$1</f>
        <v>39.166422291507864</v>
      </c>
      <c r="H15" s="7">
        <f t="shared" ref="H15:H17" si="13">I15+$E$1</f>
        <v>33.481768664578347</v>
      </c>
      <c r="I15" s="7">
        <f t="shared" si="3"/>
        <v>27.797115037648826</v>
      </c>
      <c r="J15" s="7">
        <f t="shared" ref="J15:J17" si="14">I15-$E$1</f>
        <v>22.112461410719305</v>
      </c>
      <c r="K15" s="7">
        <f t="shared" ref="K15:K17" si="15">I15-$E$1-$E$1</f>
        <v>16.427807783789788</v>
      </c>
      <c r="L15" s="7">
        <f t="shared" ref="L15:L17" si="16">I15-$E$1-$E$1-$E$1</f>
        <v>10.743154156860269</v>
      </c>
    </row>
    <row r="16" spans="1:12" x14ac:dyDescent="0.25">
      <c r="A16" s="12" t="s">
        <v>117</v>
      </c>
      <c r="B16" s="3">
        <v>24.105108241549562</v>
      </c>
      <c r="C16" s="3">
        <v>33.532578476469695</v>
      </c>
      <c r="D16" s="8"/>
      <c r="E16" s="4">
        <v>24.105108241549562</v>
      </c>
      <c r="F16" s="7">
        <f t="shared" si="11"/>
        <v>44.851075918437381</v>
      </c>
      <c r="G16" s="7">
        <f t="shared" si="12"/>
        <v>39.166422291507864</v>
      </c>
      <c r="H16" s="7">
        <f t="shared" si="13"/>
        <v>33.481768664578347</v>
      </c>
      <c r="I16" s="7">
        <f t="shared" si="3"/>
        <v>27.797115037648826</v>
      </c>
      <c r="J16" s="7">
        <f t="shared" si="14"/>
        <v>22.112461410719305</v>
      </c>
      <c r="K16" s="7">
        <f t="shared" si="15"/>
        <v>16.427807783789788</v>
      </c>
      <c r="L16" s="7">
        <f t="shared" si="16"/>
        <v>10.743154156860269</v>
      </c>
    </row>
    <row r="17" spans="1:12" x14ac:dyDescent="0.25">
      <c r="A17" s="12" t="s">
        <v>118</v>
      </c>
      <c r="B17" s="3">
        <v>23.201571323348883</v>
      </c>
      <c r="C17" s="3">
        <v>38.944355697550584</v>
      </c>
      <c r="D17" s="8"/>
      <c r="E17" s="4">
        <v>23.201571323348883</v>
      </c>
      <c r="F17" s="7">
        <f t="shared" si="11"/>
        <v>44.851075918437381</v>
      </c>
      <c r="G17" s="7">
        <f t="shared" si="12"/>
        <v>39.166422291507864</v>
      </c>
      <c r="H17" s="7">
        <f t="shared" si="13"/>
        <v>33.481768664578347</v>
      </c>
      <c r="I17" s="7">
        <f t="shared" si="3"/>
        <v>27.797115037648826</v>
      </c>
      <c r="J17" s="7">
        <f t="shared" si="14"/>
        <v>22.112461410719305</v>
      </c>
      <c r="K17" s="7">
        <f t="shared" si="15"/>
        <v>16.427807783789788</v>
      </c>
      <c r="L17" s="7">
        <f t="shared" si="16"/>
        <v>10.743154156860269</v>
      </c>
    </row>
    <row r="18" spans="1:12" x14ac:dyDescent="0.25">
      <c r="A18" s="12" t="s">
        <v>124</v>
      </c>
      <c r="B18" s="3">
        <v>25.01327668613914</v>
      </c>
      <c r="C18" s="3">
        <v>41.398588294084576</v>
      </c>
      <c r="D18" s="8"/>
      <c r="E18" s="4">
        <v>25.01327668613914</v>
      </c>
      <c r="F18" s="7">
        <f t="shared" ref="F18:F20" si="17">I18+$E$1+$E$1+$E$1</f>
        <v>44.851075918437381</v>
      </c>
      <c r="G18" s="7">
        <f t="shared" ref="G18:G20" si="18">I18+$E$1+$E$1</f>
        <v>39.166422291507864</v>
      </c>
      <c r="H18" s="7">
        <f t="shared" ref="H18:H20" si="19">I18+$E$1</f>
        <v>33.481768664578347</v>
      </c>
      <c r="I18" s="7">
        <f t="shared" si="3"/>
        <v>27.797115037648826</v>
      </c>
      <c r="J18" s="7">
        <f t="shared" ref="J18:J20" si="20">I18-$E$1</f>
        <v>22.112461410719305</v>
      </c>
      <c r="K18" s="7">
        <f t="shared" ref="K18:K20" si="21">I18-$E$1-$E$1</f>
        <v>16.427807783789788</v>
      </c>
      <c r="L18" s="7">
        <f t="shared" ref="L18:L20" si="22">I18-$E$1-$E$1-$E$1</f>
        <v>10.743154156860269</v>
      </c>
    </row>
    <row r="19" spans="1:12" x14ac:dyDescent="0.25">
      <c r="A19" s="12" t="s">
        <v>125</v>
      </c>
      <c r="B19" s="3">
        <v>28.648454349388928</v>
      </c>
      <c r="C19" s="3">
        <v>38.94432354970543</v>
      </c>
      <c r="D19" s="8"/>
      <c r="E19" s="4">
        <v>28.648454349388928</v>
      </c>
      <c r="F19" s="7">
        <f t="shared" si="17"/>
        <v>44.851075918437381</v>
      </c>
      <c r="G19" s="7">
        <f t="shared" si="18"/>
        <v>39.166422291507864</v>
      </c>
      <c r="H19" s="7">
        <f t="shared" si="19"/>
        <v>33.481768664578347</v>
      </c>
      <c r="I19" s="7">
        <f t="shared" si="3"/>
        <v>27.797115037648826</v>
      </c>
      <c r="J19" s="7">
        <f t="shared" si="20"/>
        <v>22.112461410719305</v>
      </c>
      <c r="K19" s="7">
        <f t="shared" si="21"/>
        <v>16.427807783789788</v>
      </c>
      <c r="L19" s="7">
        <f t="shared" si="22"/>
        <v>10.743154156860269</v>
      </c>
    </row>
    <row r="20" spans="1:12" x14ac:dyDescent="0.25">
      <c r="A20" s="12" t="s">
        <v>126</v>
      </c>
      <c r="B20" s="3">
        <v>31.017761159149334</v>
      </c>
      <c r="C20" s="3">
        <v>37.510127607859026</v>
      </c>
      <c r="D20" s="8"/>
      <c r="E20" s="4">
        <v>31.017761159149334</v>
      </c>
      <c r="F20" s="7">
        <f t="shared" si="17"/>
        <v>44.851075918437381</v>
      </c>
      <c r="G20" s="7">
        <f t="shared" si="18"/>
        <v>39.166422291507864</v>
      </c>
      <c r="H20" s="7">
        <f t="shared" si="19"/>
        <v>33.481768664578347</v>
      </c>
      <c r="I20" s="7">
        <f t="shared" si="3"/>
        <v>27.797115037648826</v>
      </c>
      <c r="J20" s="7">
        <f t="shared" si="20"/>
        <v>22.112461410719305</v>
      </c>
      <c r="K20" s="7">
        <f t="shared" si="21"/>
        <v>16.427807783789788</v>
      </c>
      <c r="L20" s="7">
        <f t="shared" si="22"/>
        <v>10.743154156860269</v>
      </c>
    </row>
    <row r="21" spans="1:12" x14ac:dyDescent="0.25">
      <c r="A21" s="12" t="s">
        <v>127</v>
      </c>
      <c r="B21" s="3">
        <v>27.60835172155377</v>
      </c>
      <c r="C21" s="3">
        <v>31.06581532416503</v>
      </c>
      <c r="D21" s="8"/>
      <c r="E21" s="4">
        <v>27.60835172155377</v>
      </c>
      <c r="F21" s="7">
        <f t="shared" ref="F21:F23" si="23">I21+$E$1+$E$1+$E$1</f>
        <v>44.851075918437381</v>
      </c>
      <c r="G21" s="7">
        <f t="shared" ref="G21:G23" si="24">I21+$E$1+$E$1</f>
        <v>39.166422291507864</v>
      </c>
      <c r="H21" s="7">
        <f t="shared" ref="H21:H23" si="25">I21+$E$1</f>
        <v>33.481768664578347</v>
      </c>
      <c r="I21" s="7">
        <f t="shared" si="3"/>
        <v>27.797115037648826</v>
      </c>
      <c r="J21" s="7">
        <f t="shared" ref="J21:J23" si="26">I21-$E$1</f>
        <v>22.112461410719305</v>
      </c>
      <c r="K21" s="7">
        <f t="shared" ref="K21:K23" si="27">I21-$E$1-$E$1</f>
        <v>16.427807783789788</v>
      </c>
      <c r="L21" s="7">
        <f t="shared" ref="L21:L23" si="28">I21-$E$1-$E$1-$E$1</f>
        <v>10.743154156860269</v>
      </c>
    </row>
    <row r="22" spans="1:12" x14ac:dyDescent="0.25">
      <c r="A22" s="12" t="s">
        <v>128</v>
      </c>
      <c r="B22" s="3">
        <v>29.505857939561626</v>
      </c>
      <c r="C22" s="3">
        <v>34.84310448869703</v>
      </c>
      <c r="D22" s="8"/>
      <c r="E22" s="4">
        <v>29.505857939561626</v>
      </c>
      <c r="F22" s="7">
        <f t="shared" si="23"/>
        <v>44.851075918437381</v>
      </c>
      <c r="G22" s="7">
        <f t="shared" si="24"/>
        <v>39.166422291507864</v>
      </c>
      <c r="H22" s="7">
        <f t="shared" si="25"/>
        <v>33.481768664578347</v>
      </c>
      <c r="I22" s="7">
        <f t="shared" si="3"/>
        <v>27.797115037648826</v>
      </c>
      <c r="J22" s="7">
        <f t="shared" si="26"/>
        <v>22.112461410719305</v>
      </c>
      <c r="K22" s="7">
        <f t="shared" si="27"/>
        <v>16.427807783789788</v>
      </c>
      <c r="L22" s="7">
        <f t="shared" si="28"/>
        <v>10.743154156860269</v>
      </c>
    </row>
    <row r="23" spans="1:12" x14ac:dyDescent="0.25">
      <c r="A23" s="12" t="s">
        <v>129</v>
      </c>
      <c r="B23" s="3">
        <v>33.98916644283284</v>
      </c>
      <c r="C23" s="3">
        <v>43.965096412008791</v>
      </c>
      <c r="D23" s="8"/>
      <c r="E23" s="4">
        <v>33.98916644283284</v>
      </c>
      <c r="F23" s="7">
        <f t="shared" si="23"/>
        <v>44.851075918437381</v>
      </c>
      <c r="G23" s="7">
        <f t="shared" si="24"/>
        <v>39.166422291507864</v>
      </c>
      <c r="H23" s="7">
        <f t="shared" si="25"/>
        <v>33.481768664578347</v>
      </c>
      <c r="I23" s="7">
        <f t="shared" si="3"/>
        <v>27.797115037648826</v>
      </c>
      <c r="J23" s="7">
        <f t="shared" si="26"/>
        <v>22.112461410719305</v>
      </c>
      <c r="K23" s="7">
        <f t="shared" si="27"/>
        <v>16.427807783789788</v>
      </c>
      <c r="L23" s="7">
        <f t="shared" si="28"/>
        <v>10.743154156860269</v>
      </c>
    </row>
    <row r="24" spans="1:12" x14ac:dyDescent="0.25">
      <c r="A24" s="12" t="s">
        <v>130</v>
      </c>
      <c r="B24" s="3">
        <v>23.553825089851102</v>
      </c>
      <c r="C24" s="3">
        <v>44.52143734063651</v>
      </c>
      <c r="D24" s="8"/>
      <c r="E24" s="4">
        <v>23.553825089851102</v>
      </c>
      <c r="F24" s="7">
        <f t="shared" ref="F24:F26" si="29">I24+$E$1+$E$1+$E$1</f>
        <v>44.851075918437381</v>
      </c>
      <c r="G24" s="7">
        <f t="shared" ref="G24:G26" si="30">I24+$E$1+$E$1</f>
        <v>39.166422291507864</v>
      </c>
      <c r="H24" s="7">
        <f t="shared" ref="H24:H26" si="31">I24+$E$1</f>
        <v>33.481768664578347</v>
      </c>
      <c r="I24" s="7">
        <f t="shared" si="3"/>
        <v>27.797115037648826</v>
      </c>
      <c r="J24" s="7">
        <f t="shared" ref="J24:J26" si="32">I24-$E$1</f>
        <v>22.112461410719305</v>
      </c>
      <c r="K24" s="7">
        <f t="shared" ref="K24:K26" si="33">I24-$E$1-$E$1</f>
        <v>16.427807783789788</v>
      </c>
      <c r="L24" s="7">
        <f t="shared" ref="L24:L26" si="34">I24-$E$1-$E$1-$E$1</f>
        <v>10.743154156860269</v>
      </c>
    </row>
    <row r="25" spans="1:12" x14ac:dyDescent="0.25">
      <c r="A25" s="12" t="s">
        <v>131</v>
      </c>
      <c r="B25" s="3">
        <v>26.645268259501744</v>
      </c>
      <c r="C25" s="3">
        <v>45.318562146496518</v>
      </c>
      <c r="D25" s="8"/>
      <c r="E25" s="4">
        <v>26.645268259501744</v>
      </c>
      <c r="F25" s="7">
        <f t="shared" si="29"/>
        <v>44.851075918437381</v>
      </c>
      <c r="G25" s="7">
        <f t="shared" si="30"/>
        <v>39.166422291507864</v>
      </c>
      <c r="H25" s="7">
        <f t="shared" si="31"/>
        <v>33.481768664578347</v>
      </c>
      <c r="I25" s="7">
        <f t="shared" si="3"/>
        <v>27.797115037648826</v>
      </c>
      <c r="J25" s="7">
        <f t="shared" si="32"/>
        <v>22.112461410719305</v>
      </c>
      <c r="K25" s="7">
        <f t="shared" si="33"/>
        <v>16.427807783789788</v>
      </c>
      <c r="L25" s="7">
        <f t="shared" si="34"/>
        <v>10.743154156860269</v>
      </c>
    </row>
    <row r="26" spans="1:12" x14ac:dyDescent="0.25">
      <c r="A26" s="12" t="s">
        <v>132</v>
      </c>
      <c r="B26" s="3">
        <v>24.299391326401217</v>
      </c>
      <c r="C26" s="3">
        <v>36.777379233241717</v>
      </c>
      <c r="D26" s="8"/>
      <c r="E26" s="4">
        <v>24.299391326401217</v>
      </c>
      <c r="F26" s="7">
        <f t="shared" si="29"/>
        <v>44.851075918437381</v>
      </c>
      <c r="G26" s="7">
        <f t="shared" si="30"/>
        <v>39.166422291507864</v>
      </c>
      <c r="H26" s="7">
        <f t="shared" si="31"/>
        <v>33.481768664578347</v>
      </c>
      <c r="I26" s="7">
        <f t="shared" si="3"/>
        <v>27.797115037648826</v>
      </c>
      <c r="J26" s="7">
        <f t="shared" si="32"/>
        <v>22.112461410719305</v>
      </c>
      <c r="K26" s="7">
        <f t="shared" si="33"/>
        <v>16.427807783789788</v>
      </c>
      <c r="L26" s="7">
        <f t="shared" si="34"/>
        <v>10.743154156860269</v>
      </c>
    </row>
    <row r="27" spans="1:12" x14ac:dyDescent="0.25">
      <c r="A27" t="s">
        <v>46</v>
      </c>
      <c r="B27">
        <v>24.702157793884862</v>
      </c>
      <c r="C27">
        <v>22.827934860415173</v>
      </c>
      <c r="E27" s="1">
        <v>24.702157793884862</v>
      </c>
      <c r="F27" s="1">
        <f t="shared" si="0"/>
        <v>44.851075918437381</v>
      </c>
      <c r="G27" s="1">
        <f t="shared" si="1"/>
        <v>39.166422291507864</v>
      </c>
      <c r="H27" s="1">
        <f t="shared" si="2"/>
        <v>33.481768664578347</v>
      </c>
      <c r="I27" s="5">
        <f>AVERAGE(E27:E74)</f>
        <v>27.797115037648826</v>
      </c>
      <c r="J27" s="1">
        <f t="shared" si="4"/>
        <v>22.112461410719305</v>
      </c>
      <c r="K27" s="1">
        <f t="shared" si="5"/>
        <v>16.427807783789788</v>
      </c>
      <c r="L27" s="1">
        <f t="shared" si="6"/>
        <v>10.743154156860269</v>
      </c>
    </row>
    <row r="28" spans="1:12" x14ac:dyDescent="0.25">
      <c r="A28" t="s">
        <v>47</v>
      </c>
      <c r="B28">
        <v>21.953046953046954</v>
      </c>
      <c r="C28">
        <v>22.713451714911212</v>
      </c>
      <c r="E28" s="1">
        <v>21.953046953046954</v>
      </c>
      <c r="F28" s="1">
        <f t="shared" si="0"/>
        <v>44.851075918437381</v>
      </c>
      <c r="G28" s="1">
        <f t="shared" si="1"/>
        <v>39.166422291507864</v>
      </c>
      <c r="H28" s="1">
        <f t="shared" si="2"/>
        <v>33.481768664578347</v>
      </c>
      <c r="I28" s="1">
        <f t="shared" ref="I28:I74" si="35">$I$27</f>
        <v>27.797115037648826</v>
      </c>
      <c r="J28" s="1">
        <f t="shared" si="4"/>
        <v>22.112461410719305</v>
      </c>
      <c r="K28" s="1">
        <f t="shared" si="5"/>
        <v>16.427807783789788</v>
      </c>
      <c r="L28" s="1">
        <f t="shared" si="6"/>
        <v>10.743154156860269</v>
      </c>
    </row>
    <row r="29" spans="1:12" x14ac:dyDescent="0.25">
      <c r="A29" t="s">
        <v>48</v>
      </c>
      <c r="B29">
        <v>22.573202107240579</v>
      </c>
      <c r="C29">
        <v>17.403850489201496</v>
      </c>
      <c r="E29" s="1">
        <v>22.573202107240579</v>
      </c>
      <c r="F29" s="1">
        <f t="shared" si="0"/>
        <v>44.851075918437381</v>
      </c>
      <c r="G29" s="1">
        <f t="shared" si="1"/>
        <v>39.166422291507864</v>
      </c>
      <c r="H29" s="1">
        <f t="shared" si="2"/>
        <v>33.481768664578347</v>
      </c>
      <c r="I29" s="1">
        <f t="shared" si="35"/>
        <v>27.797115037648826</v>
      </c>
      <c r="J29" s="1">
        <f t="shared" si="4"/>
        <v>22.112461410719305</v>
      </c>
      <c r="K29" s="1">
        <f t="shared" si="5"/>
        <v>16.427807783789788</v>
      </c>
      <c r="L29" s="1">
        <f t="shared" si="6"/>
        <v>10.743154156860269</v>
      </c>
    </row>
    <row r="30" spans="1:12" x14ac:dyDescent="0.25">
      <c r="A30" t="s">
        <v>49</v>
      </c>
      <c r="B30">
        <v>23.920672054444918</v>
      </c>
      <c r="C30">
        <v>17.809749965078922</v>
      </c>
      <c r="E30" s="1">
        <v>23.920672054444918</v>
      </c>
      <c r="F30" s="1">
        <f t="shared" si="0"/>
        <v>44.851075918437381</v>
      </c>
      <c r="G30" s="1">
        <f t="shared" si="1"/>
        <v>39.166422291507864</v>
      </c>
      <c r="H30" s="1">
        <f t="shared" si="2"/>
        <v>33.481768664578347</v>
      </c>
      <c r="I30" s="1">
        <f t="shared" si="35"/>
        <v>27.797115037648826</v>
      </c>
      <c r="J30" s="1">
        <f t="shared" si="4"/>
        <v>22.112461410719305</v>
      </c>
      <c r="K30" s="1">
        <f t="shared" si="5"/>
        <v>16.427807783789788</v>
      </c>
      <c r="L30" s="1">
        <f t="shared" si="6"/>
        <v>10.743154156860269</v>
      </c>
    </row>
    <row r="31" spans="1:12" x14ac:dyDescent="0.25">
      <c r="A31" t="s">
        <v>50</v>
      </c>
      <c r="B31">
        <v>18.28906441843333</v>
      </c>
      <c r="C31">
        <v>19.006879520197565</v>
      </c>
      <c r="E31" s="1">
        <v>18.28906441843333</v>
      </c>
      <c r="F31" s="1">
        <f t="shared" si="0"/>
        <v>44.851075918437381</v>
      </c>
      <c r="G31" s="1">
        <f t="shared" si="1"/>
        <v>39.166422291507864</v>
      </c>
      <c r="H31" s="1">
        <f t="shared" si="2"/>
        <v>33.481768664578347</v>
      </c>
      <c r="I31" s="1">
        <f t="shared" si="35"/>
        <v>27.797115037648826</v>
      </c>
      <c r="J31" s="1">
        <f t="shared" si="4"/>
        <v>22.112461410719305</v>
      </c>
      <c r="K31" s="1">
        <f t="shared" si="5"/>
        <v>16.427807783789788</v>
      </c>
      <c r="L31" s="1">
        <f t="shared" si="6"/>
        <v>10.743154156860269</v>
      </c>
    </row>
    <row r="32" spans="1:12" x14ac:dyDescent="0.25">
      <c r="A32" t="s">
        <v>51</v>
      </c>
      <c r="B32">
        <v>24.335003855050115</v>
      </c>
      <c r="C32">
        <v>22.077996340347667</v>
      </c>
      <c r="E32" s="1">
        <v>24.335003855050115</v>
      </c>
      <c r="F32" s="1">
        <f t="shared" si="0"/>
        <v>44.851075918437381</v>
      </c>
      <c r="G32" s="1">
        <f t="shared" si="1"/>
        <v>39.166422291507864</v>
      </c>
      <c r="H32" s="1">
        <f t="shared" si="2"/>
        <v>33.481768664578347</v>
      </c>
      <c r="I32" s="1">
        <f t="shared" si="35"/>
        <v>27.797115037648826</v>
      </c>
      <c r="J32" s="1">
        <f t="shared" si="4"/>
        <v>22.112461410719305</v>
      </c>
      <c r="K32" s="1">
        <f t="shared" si="5"/>
        <v>16.427807783789788</v>
      </c>
      <c r="L32" s="1">
        <f t="shared" si="6"/>
        <v>10.743154156860269</v>
      </c>
    </row>
    <row r="33" spans="1:12" x14ac:dyDescent="0.25">
      <c r="A33" t="s">
        <v>52</v>
      </c>
      <c r="B33">
        <v>22.275993852033398</v>
      </c>
      <c r="C33">
        <v>24.237839049540462</v>
      </c>
      <c r="E33" s="1">
        <v>22.275993852033398</v>
      </c>
      <c r="F33" s="1">
        <f t="shared" si="0"/>
        <v>44.851075918437381</v>
      </c>
      <c r="G33" s="1">
        <f t="shared" si="1"/>
        <v>39.166422291507864</v>
      </c>
      <c r="H33" s="1">
        <f t="shared" si="2"/>
        <v>33.481768664578347</v>
      </c>
      <c r="I33" s="1">
        <f t="shared" si="35"/>
        <v>27.797115037648826</v>
      </c>
      <c r="J33" s="1">
        <f t="shared" si="4"/>
        <v>22.112461410719305</v>
      </c>
      <c r="K33" s="1">
        <f t="shared" si="5"/>
        <v>16.427807783789788</v>
      </c>
      <c r="L33" s="1">
        <f t="shared" si="6"/>
        <v>10.743154156860269</v>
      </c>
    </row>
    <row r="34" spans="1:12" x14ac:dyDescent="0.25">
      <c r="A34" t="s">
        <v>53</v>
      </c>
      <c r="B34">
        <v>29.520833333333332</v>
      </c>
      <c r="C34">
        <v>28.775396862128012</v>
      </c>
      <c r="E34" s="1">
        <v>29.520833333333332</v>
      </c>
      <c r="F34" s="1">
        <f t="shared" si="0"/>
        <v>44.851075918437381</v>
      </c>
      <c r="G34" s="1">
        <f t="shared" si="1"/>
        <v>39.166422291507864</v>
      </c>
      <c r="H34" s="1">
        <f t="shared" si="2"/>
        <v>33.481768664578347</v>
      </c>
      <c r="I34" s="1">
        <f t="shared" si="35"/>
        <v>27.797115037648826</v>
      </c>
      <c r="J34" s="1">
        <f t="shared" si="4"/>
        <v>22.112461410719305</v>
      </c>
      <c r="K34" s="1">
        <f t="shared" si="5"/>
        <v>16.427807783789788</v>
      </c>
      <c r="L34" s="1">
        <f t="shared" si="6"/>
        <v>10.743154156860269</v>
      </c>
    </row>
    <row r="35" spans="1:12" x14ac:dyDescent="0.25">
      <c r="A35" t="s">
        <v>54</v>
      </c>
      <c r="B35">
        <v>30.796314005042163</v>
      </c>
      <c r="C35">
        <v>12.424910831612539</v>
      </c>
      <c r="E35" s="1">
        <v>30.796314005042163</v>
      </c>
      <c r="F35" s="1">
        <f t="shared" si="0"/>
        <v>44.851075918437381</v>
      </c>
      <c r="G35" s="1">
        <f t="shared" si="1"/>
        <v>39.166422291507864</v>
      </c>
      <c r="H35" s="1">
        <f t="shared" si="2"/>
        <v>33.481768664578347</v>
      </c>
      <c r="I35" s="1">
        <f t="shared" si="35"/>
        <v>27.797115037648826</v>
      </c>
      <c r="J35" s="1">
        <f t="shared" si="4"/>
        <v>22.112461410719305</v>
      </c>
      <c r="K35" s="1">
        <f t="shared" si="5"/>
        <v>16.427807783789788</v>
      </c>
      <c r="L35" s="1">
        <f t="shared" si="6"/>
        <v>10.743154156860269</v>
      </c>
    </row>
    <row r="36" spans="1:12" x14ac:dyDescent="0.25">
      <c r="A36" t="s">
        <v>55</v>
      </c>
      <c r="B36">
        <v>24.563295690056254</v>
      </c>
      <c r="C36">
        <v>18.124242015900823</v>
      </c>
      <c r="E36" s="1">
        <v>24.563295690056254</v>
      </c>
      <c r="F36" s="1">
        <f t="shared" si="0"/>
        <v>44.851075918437381</v>
      </c>
      <c r="G36" s="1">
        <f t="shared" si="1"/>
        <v>39.166422291507864</v>
      </c>
      <c r="H36" s="1">
        <f t="shared" si="2"/>
        <v>33.481768664578347</v>
      </c>
      <c r="I36" s="1">
        <f t="shared" si="35"/>
        <v>27.797115037648826</v>
      </c>
      <c r="J36" s="1">
        <f t="shared" si="4"/>
        <v>22.112461410719305</v>
      </c>
      <c r="K36" s="1">
        <f t="shared" si="5"/>
        <v>16.427807783789788</v>
      </c>
      <c r="L36" s="1">
        <f t="shared" si="6"/>
        <v>10.743154156860269</v>
      </c>
    </row>
    <row r="37" spans="1:12" x14ac:dyDescent="0.25">
      <c r="A37" t="s">
        <v>56</v>
      </c>
      <c r="B37">
        <v>23.889887344934905</v>
      </c>
      <c r="C37">
        <v>16.002194586686173</v>
      </c>
      <c r="E37" s="1">
        <v>23.889887344934905</v>
      </c>
      <c r="F37" s="1">
        <f t="shared" si="0"/>
        <v>44.851075918437381</v>
      </c>
      <c r="G37" s="1">
        <f t="shared" si="1"/>
        <v>39.166422291507864</v>
      </c>
      <c r="H37" s="1">
        <f t="shared" si="2"/>
        <v>33.481768664578347</v>
      </c>
      <c r="I37" s="1">
        <f t="shared" si="35"/>
        <v>27.797115037648826</v>
      </c>
      <c r="J37" s="1">
        <f t="shared" si="4"/>
        <v>22.112461410719305</v>
      </c>
      <c r="K37" s="1">
        <f t="shared" si="5"/>
        <v>16.427807783789788</v>
      </c>
      <c r="L37" s="1">
        <f t="shared" si="6"/>
        <v>10.743154156860269</v>
      </c>
    </row>
    <row r="38" spans="1:12" x14ac:dyDescent="0.25">
      <c r="A38" t="s">
        <v>57</v>
      </c>
      <c r="B38">
        <v>23.538758723828515</v>
      </c>
      <c r="C38">
        <v>18.449579071241061</v>
      </c>
      <c r="E38" s="1">
        <v>23.538758723828515</v>
      </c>
      <c r="F38" s="1">
        <f t="shared" si="0"/>
        <v>44.851075918437381</v>
      </c>
      <c r="G38" s="1">
        <f t="shared" si="1"/>
        <v>39.166422291507864</v>
      </c>
      <c r="H38" s="1">
        <f t="shared" si="2"/>
        <v>33.481768664578347</v>
      </c>
      <c r="I38" s="1">
        <f t="shared" si="35"/>
        <v>27.797115037648826</v>
      </c>
      <c r="J38" s="1">
        <f t="shared" si="4"/>
        <v>22.112461410719305</v>
      </c>
      <c r="K38" s="1">
        <f t="shared" si="5"/>
        <v>16.427807783789788</v>
      </c>
      <c r="L38" s="1">
        <f t="shared" si="6"/>
        <v>10.743154156860269</v>
      </c>
    </row>
    <row r="39" spans="1:12" x14ac:dyDescent="0.25">
      <c r="A39" t="s">
        <v>58</v>
      </c>
      <c r="B39">
        <v>25.338049330161514</v>
      </c>
      <c r="C39">
        <v>22.855883853611022</v>
      </c>
      <c r="E39" s="1">
        <v>25.338049330161514</v>
      </c>
      <c r="F39" s="1">
        <f t="shared" si="0"/>
        <v>44.851075918437381</v>
      </c>
      <c r="G39" s="1">
        <f t="shared" si="1"/>
        <v>39.166422291507864</v>
      </c>
      <c r="H39" s="1">
        <f t="shared" si="2"/>
        <v>33.481768664578347</v>
      </c>
      <c r="I39" s="1">
        <f t="shared" si="35"/>
        <v>27.797115037648826</v>
      </c>
      <c r="J39" s="1">
        <f t="shared" si="4"/>
        <v>22.112461410719305</v>
      </c>
      <c r="K39" s="1">
        <f t="shared" si="5"/>
        <v>16.427807783789788</v>
      </c>
      <c r="L39" s="1">
        <f t="shared" si="6"/>
        <v>10.743154156860269</v>
      </c>
    </row>
    <row r="40" spans="1:12" x14ac:dyDescent="0.25">
      <c r="A40" t="s">
        <v>59</v>
      </c>
      <c r="B40">
        <v>42.414417131654353</v>
      </c>
      <c r="C40">
        <v>40.603149337729526</v>
      </c>
      <c r="E40" s="1">
        <v>42.414417131654353</v>
      </c>
      <c r="F40" s="1">
        <f t="shared" si="0"/>
        <v>44.851075918437381</v>
      </c>
      <c r="G40" s="1">
        <f t="shared" si="1"/>
        <v>39.166422291507864</v>
      </c>
      <c r="H40" s="1">
        <f t="shared" si="2"/>
        <v>33.481768664578347</v>
      </c>
      <c r="I40" s="1">
        <f t="shared" si="35"/>
        <v>27.797115037648826</v>
      </c>
      <c r="J40" s="1">
        <f t="shared" si="4"/>
        <v>22.112461410719305</v>
      </c>
      <c r="K40" s="1">
        <f t="shared" si="5"/>
        <v>16.427807783789788</v>
      </c>
      <c r="L40" s="1">
        <f t="shared" si="6"/>
        <v>10.743154156860269</v>
      </c>
    </row>
    <row r="41" spans="1:12" x14ac:dyDescent="0.25">
      <c r="A41" t="s">
        <v>60</v>
      </c>
      <c r="B41">
        <v>39.465232885794798</v>
      </c>
      <c r="C41">
        <v>29.284922394678492</v>
      </c>
      <c r="E41" s="1">
        <v>39.465232885794798</v>
      </c>
      <c r="F41" s="1">
        <f t="shared" si="0"/>
        <v>44.851075918437381</v>
      </c>
      <c r="G41" s="1">
        <f t="shared" si="1"/>
        <v>39.166422291507864</v>
      </c>
      <c r="H41" s="1">
        <f t="shared" si="2"/>
        <v>33.481768664578347</v>
      </c>
      <c r="I41" s="1">
        <f t="shared" si="35"/>
        <v>27.797115037648826</v>
      </c>
      <c r="J41" s="1">
        <f t="shared" si="4"/>
        <v>22.112461410719305</v>
      </c>
      <c r="K41" s="1">
        <f t="shared" si="5"/>
        <v>16.427807783789788</v>
      </c>
      <c r="L41" s="1">
        <f t="shared" si="6"/>
        <v>10.743154156860269</v>
      </c>
    </row>
    <row r="42" spans="1:12" x14ac:dyDescent="0.25">
      <c r="A42" t="s">
        <v>61</v>
      </c>
      <c r="B42">
        <v>32.96679225444668</v>
      </c>
      <c r="C42">
        <v>27.953510663791036</v>
      </c>
      <c r="E42" s="1">
        <v>32.96679225444668</v>
      </c>
      <c r="F42" s="1">
        <f t="shared" si="0"/>
        <v>44.851075918437381</v>
      </c>
      <c r="G42" s="1">
        <f t="shared" si="1"/>
        <v>39.166422291507864</v>
      </c>
      <c r="H42" s="1">
        <f t="shared" si="2"/>
        <v>33.481768664578347</v>
      </c>
      <c r="I42" s="1">
        <f t="shared" si="35"/>
        <v>27.797115037648826</v>
      </c>
      <c r="J42" s="1">
        <f t="shared" si="4"/>
        <v>22.112461410719305</v>
      </c>
      <c r="K42" s="1">
        <f t="shared" si="5"/>
        <v>16.427807783789788</v>
      </c>
      <c r="L42" s="1">
        <f t="shared" si="6"/>
        <v>10.743154156860269</v>
      </c>
    </row>
    <row r="43" spans="1:12" x14ac:dyDescent="0.25">
      <c r="A43" t="s">
        <v>62</v>
      </c>
      <c r="B43">
        <v>23.154946714777211</v>
      </c>
      <c r="C43">
        <v>16.615693613913361</v>
      </c>
      <c r="E43" s="1">
        <v>23.154946714777211</v>
      </c>
      <c r="F43" s="1">
        <f t="shared" si="0"/>
        <v>44.851075918437381</v>
      </c>
      <c r="G43" s="1">
        <f t="shared" si="1"/>
        <v>39.166422291507864</v>
      </c>
      <c r="H43" s="1">
        <f t="shared" si="2"/>
        <v>33.481768664578347</v>
      </c>
      <c r="I43" s="1">
        <f t="shared" si="35"/>
        <v>27.797115037648826</v>
      </c>
      <c r="J43" s="1">
        <f t="shared" si="4"/>
        <v>22.112461410719305</v>
      </c>
      <c r="K43" s="1">
        <f t="shared" si="5"/>
        <v>16.427807783789788</v>
      </c>
      <c r="L43" s="1">
        <f t="shared" si="6"/>
        <v>10.743154156860269</v>
      </c>
    </row>
    <row r="44" spans="1:12" x14ac:dyDescent="0.25">
      <c r="A44" t="s">
        <v>63</v>
      </c>
      <c r="B44">
        <v>26.751791727830067</v>
      </c>
      <c r="C44">
        <v>24.214437881282077</v>
      </c>
      <c r="E44" s="1">
        <v>26.751791727830067</v>
      </c>
      <c r="F44" s="1">
        <f t="shared" si="0"/>
        <v>44.851075918437381</v>
      </c>
      <c r="G44" s="1">
        <f t="shared" si="1"/>
        <v>39.166422291507864</v>
      </c>
      <c r="H44" s="1">
        <f t="shared" si="2"/>
        <v>33.481768664578347</v>
      </c>
      <c r="I44" s="1">
        <f t="shared" si="35"/>
        <v>27.797115037648826</v>
      </c>
      <c r="J44" s="1">
        <f t="shared" si="4"/>
        <v>22.112461410719305</v>
      </c>
      <c r="K44" s="1">
        <f t="shared" si="5"/>
        <v>16.427807783789788</v>
      </c>
      <c r="L44" s="1">
        <f t="shared" si="6"/>
        <v>10.743154156860269</v>
      </c>
    </row>
    <row r="45" spans="1:12" x14ac:dyDescent="0.25">
      <c r="A45" t="s">
        <v>64</v>
      </c>
      <c r="B45">
        <v>33.273782938811969</v>
      </c>
      <c r="C45">
        <v>28.485316490710435</v>
      </c>
      <c r="E45" s="1">
        <v>33.273782938811969</v>
      </c>
      <c r="F45" s="1">
        <f t="shared" si="0"/>
        <v>44.851075918437381</v>
      </c>
      <c r="G45" s="1">
        <f t="shared" si="1"/>
        <v>39.166422291507864</v>
      </c>
      <c r="H45" s="1">
        <f t="shared" si="2"/>
        <v>33.481768664578347</v>
      </c>
      <c r="I45" s="1">
        <f t="shared" si="35"/>
        <v>27.797115037648826</v>
      </c>
      <c r="J45" s="1">
        <f t="shared" si="4"/>
        <v>22.112461410719305</v>
      </c>
      <c r="K45" s="1">
        <f t="shared" si="5"/>
        <v>16.427807783789788</v>
      </c>
      <c r="L45" s="1">
        <f t="shared" si="6"/>
        <v>10.743154156860269</v>
      </c>
    </row>
    <row r="46" spans="1:12" x14ac:dyDescent="0.25">
      <c r="A46" t="s">
        <v>65</v>
      </c>
      <c r="B46">
        <v>36.193169914100146</v>
      </c>
      <c r="C46">
        <v>30.184182793638627</v>
      </c>
      <c r="E46" s="1">
        <v>36.193169914100146</v>
      </c>
      <c r="F46" s="1">
        <f t="shared" si="0"/>
        <v>44.851075918437381</v>
      </c>
      <c r="G46" s="1">
        <f t="shared" si="1"/>
        <v>39.166422291507864</v>
      </c>
      <c r="H46" s="1">
        <f t="shared" si="2"/>
        <v>33.481768664578347</v>
      </c>
      <c r="I46" s="1">
        <f t="shared" si="35"/>
        <v>27.797115037648826</v>
      </c>
      <c r="J46" s="1">
        <f t="shared" si="4"/>
        <v>22.112461410719305</v>
      </c>
      <c r="K46" s="1">
        <f t="shared" si="5"/>
        <v>16.427807783789788</v>
      </c>
      <c r="L46" s="1">
        <f t="shared" si="6"/>
        <v>10.743154156860269</v>
      </c>
    </row>
    <row r="47" spans="1:12" x14ac:dyDescent="0.25">
      <c r="A47" t="s">
        <v>66</v>
      </c>
      <c r="B47">
        <v>29.102450732693278</v>
      </c>
      <c r="C47">
        <v>37.115505335844318</v>
      </c>
      <c r="E47" s="1">
        <v>29.102450732693278</v>
      </c>
      <c r="F47" s="1">
        <f t="shared" si="0"/>
        <v>44.851075918437381</v>
      </c>
      <c r="G47" s="1">
        <f t="shared" si="1"/>
        <v>39.166422291507864</v>
      </c>
      <c r="H47" s="1">
        <f t="shared" si="2"/>
        <v>33.481768664578347</v>
      </c>
      <c r="I47" s="1">
        <f t="shared" si="35"/>
        <v>27.797115037648826</v>
      </c>
      <c r="J47" s="1">
        <f t="shared" si="4"/>
        <v>22.112461410719305</v>
      </c>
      <c r="K47" s="1">
        <f t="shared" si="5"/>
        <v>16.427807783789788</v>
      </c>
      <c r="L47" s="1">
        <f t="shared" si="6"/>
        <v>10.743154156860269</v>
      </c>
    </row>
    <row r="48" spans="1:12" x14ac:dyDescent="0.25">
      <c r="A48" t="s">
        <v>67</v>
      </c>
      <c r="B48">
        <v>26.345644774990546</v>
      </c>
      <c r="C48">
        <v>25.187951922616485</v>
      </c>
      <c r="E48" s="1">
        <v>26.345644774990546</v>
      </c>
      <c r="F48" s="1">
        <f t="shared" ref="F48:F74" si="36">I48+$E$1+$E$1+$E$1</f>
        <v>44.851075918437381</v>
      </c>
      <c r="G48" s="1">
        <f t="shared" ref="G48:G74" si="37">I48+$E$1+$E$1</f>
        <v>39.166422291507864</v>
      </c>
      <c r="H48" s="1">
        <f t="shared" ref="H48:H74" si="38">I48+$E$1</f>
        <v>33.481768664578347</v>
      </c>
      <c r="I48" s="1">
        <f t="shared" si="35"/>
        <v>27.797115037648826</v>
      </c>
      <c r="J48" s="1">
        <f t="shared" ref="J48:J74" si="39">I48-$E$1</f>
        <v>22.112461410719305</v>
      </c>
      <c r="K48" s="1">
        <f t="shared" ref="K48:K74" si="40">I48-$E$1-$E$1</f>
        <v>16.427807783789788</v>
      </c>
      <c r="L48" s="1">
        <f t="shared" ref="L48:L74" si="41">I48-$E$1-$E$1-$E$1</f>
        <v>10.743154156860269</v>
      </c>
    </row>
    <row r="49" spans="1:12" x14ac:dyDescent="0.25">
      <c r="A49" t="s">
        <v>68</v>
      </c>
      <c r="B49">
        <v>25.814475838616232</v>
      </c>
      <c r="C49">
        <v>22.068884170795002</v>
      </c>
      <c r="E49" s="1">
        <v>25.814475838616232</v>
      </c>
      <c r="F49" s="1">
        <f t="shared" si="36"/>
        <v>44.851075918437381</v>
      </c>
      <c r="G49" s="1">
        <f t="shared" si="37"/>
        <v>39.166422291507864</v>
      </c>
      <c r="H49" s="1">
        <f t="shared" si="38"/>
        <v>33.481768664578347</v>
      </c>
      <c r="I49" s="1">
        <f t="shared" si="35"/>
        <v>27.797115037648826</v>
      </c>
      <c r="J49" s="1">
        <f t="shared" si="39"/>
        <v>22.112461410719305</v>
      </c>
      <c r="K49" s="1">
        <f t="shared" si="40"/>
        <v>16.427807783789788</v>
      </c>
      <c r="L49" s="1">
        <f t="shared" si="41"/>
        <v>10.743154156860269</v>
      </c>
    </row>
    <row r="50" spans="1:12" x14ac:dyDescent="0.25">
      <c r="A50" t="s">
        <v>69</v>
      </c>
      <c r="B50">
        <v>26.698535394629779</v>
      </c>
      <c r="C50">
        <v>34.24162459843965</v>
      </c>
      <c r="E50" s="1">
        <v>26.698535394629779</v>
      </c>
      <c r="F50" s="1">
        <f t="shared" si="36"/>
        <v>44.851075918437381</v>
      </c>
      <c r="G50" s="1">
        <f t="shared" si="37"/>
        <v>39.166422291507864</v>
      </c>
      <c r="H50" s="1">
        <f t="shared" si="38"/>
        <v>33.481768664578347</v>
      </c>
      <c r="I50" s="1">
        <f t="shared" si="35"/>
        <v>27.797115037648826</v>
      </c>
      <c r="J50" s="1">
        <f t="shared" si="39"/>
        <v>22.112461410719305</v>
      </c>
      <c r="K50" s="1">
        <f t="shared" si="40"/>
        <v>16.427807783789788</v>
      </c>
      <c r="L50" s="1">
        <f t="shared" si="41"/>
        <v>10.743154156860269</v>
      </c>
    </row>
    <row r="51" spans="1:12" x14ac:dyDescent="0.25">
      <c r="A51" t="s">
        <v>70</v>
      </c>
      <c r="B51">
        <v>26.808433296982916</v>
      </c>
      <c r="C51">
        <v>27.060094050743654</v>
      </c>
      <c r="E51" s="1">
        <v>26.808433296982916</v>
      </c>
      <c r="F51" s="1">
        <f t="shared" si="36"/>
        <v>44.851075918437381</v>
      </c>
      <c r="G51" s="1">
        <f t="shared" si="37"/>
        <v>39.166422291507864</v>
      </c>
      <c r="H51" s="1">
        <f t="shared" si="38"/>
        <v>33.481768664578347</v>
      </c>
      <c r="I51" s="1">
        <f t="shared" si="35"/>
        <v>27.797115037648826</v>
      </c>
      <c r="J51" s="1">
        <f t="shared" si="39"/>
        <v>22.112461410719305</v>
      </c>
      <c r="K51" s="1">
        <f t="shared" si="40"/>
        <v>16.427807783789788</v>
      </c>
      <c r="L51" s="1">
        <f t="shared" si="41"/>
        <v>10.743154156860269</v>
      </c>
    </row>
    <row r="52" spans="1:12" x14ac:dyDescent="0.25">
      <c r="A52" t="s">
        <v>71</v>
      </c>
      <c r="B52">
        <v>23.247413069823807</v>
      </c>
      <c r="C52">
        <v>30.912986718129183</v>
      </c>
      <c r="E52" s="1">
        <v>23.247413069823807</v>
      </c>
      <c r="F52" s="1">
        <f t="shared" si="36"/>
        <v>44.851075918437381</v>
      </c>
      <c r="G52" s="1">
        <f t="shared" si="37"/>
        <v>39.166422291507864</v>
      </c>
      <c r="H52" s="1">
        <f t="shared" si="38"/>
        <v>33.481768664578347</v>
      </c>
      <c r="I52" s="1">
        <f t="shared" si="35"/>
        <v>27.797115037648826</v>
      </c>
      <c r="J52" s="1">
        <f t="shared" si="39"/>
        <v>22.112461410719305</v>
      </c>
      <c r="K52" s="1">
        <f t="shared" si="40"/>
        <v>16.427807783789788</v>
      </c>
      <c r="L52" s="1">
        <f t="shared" si="41"/>
        <v>10.743154156860269</v>
      </c>
    </row>
    <row r="53" spans="1:12" x14ac:dyDescent="0.25">
      <c r="A53" t="s">
        <v>72</v>
      </c>
      <c r="B53">
        <v>25.746765403336521</v>
      </c>
      <c r="C53">
        <v>43.147058823529413</v>
      </c>
      <c r="E53" s="1">
        <v>25.746765403336521</v>
      </c>
      <c r="F53" s="1">
        <f t="shared" si="36"/>
        <v>44.851075918437381</v>
      </c>
      <c r="G53" s="1">
        <f t="shared" si="37"/>
        <v>39.166422291507864</v>
      </c>
      <c r="H53" s="1">
        <f t="shared" si="38"/>
        <v>33.481768664578347</v>
      </c>
      <c r="I53" s="1">
        <f t="shared" si="35"/>
        <v>27.797115037648826</v>
      </c>
      <c r="J53" s="1">
        <f t="shared" si="39"/>
        <v>22.112461410719305</v>
      </c>
      <c r="K53" s="1">
        <f t="shared" si="40"/>
        <v>16.427807783789788</v>
      </c>
      <c r="L53" s="1">
        <f t="shared" si="41"/>
        <v>10.743154156860269</v>
      </c>
    </row>
    <row r="54" spans="1:12" x14ac:dyDescent="0.25">
      <c r="A54" t="s">
        <v>73</v>
      </c>
      <c r="B54">
        <v>24.709549748914803</v>
      </c>
      <c r="C54">
        <v>25.367683967473145</v>
      </c>
      <c r="E54" s="1">
        <v>24.709549748914803</v>
      </c>
      <c r="F54" s="1">
        <f t="shared" si="36"/>
        <v>44.851075918437381</v>
      </c>
      <c r="G54" s="1">
        <f t="shared" si="37"/>
        <v>39.166422291507864</v>
      </c>
      <c r="H54" s="1">
        <f t="shared" si="38"/>
        <v>33.481768664578347</v>
      </c>
      <c r="I54" s="1">
        <f t="shared" si="35"/>
        <v>27.797115037648826</v>
      </c>
      <c r="J54" s="1">
        <f t="shared" si="39"/>
        <v>22.112461410719305</v>
      </c>
      <c r="K54" s="1">
        <f t="shared" si="40"/>
        <v>16.427807783789788</v>
      </c>
      <c r="L54" s="1">
        <f t="shared" si="41"/>
        <v>10.743154156860269</v>
      </c>
    </row>
    <row r="55" spans="1:12" x14ac:dyDescent="0.25">
      <c r="A55" t="s">
        <v>74</v>
      </c>
      <c r="B55">
        <v>30.535554470750956</v>
      </c>
      <c r="C55">
        <v>25.507679984922728</v>
      </c>
      <c r="E55" s="1">
        <v>30.535554470750956</v>
      </c>
      <c r="F55" s="1">
        <f t="shared" si="36"/>
        <v>44.851075918437381</v>
      </c>
      <c r="G55" s="1">
        <f t="shared" si="37"/>
        <v>39.166422291507864</v>
      </c>
      <c r="H55" s="1">
        <f t="shared" si="38"/>
        <v>33.481768664578347</v>
      </c>
      <c r="I55" s="1">
        <f t="shared" si="35"/>
        <v>27.797115037648826</v>
      </c>
      <c r="J55" s="1">
        <f t="shared" si="39"/>
        <v>22.112461410719305</v>
      </c>
      <c r="K55" s="1">
        <f t="shared" si="40"/>
        <v>16.427807783789788</v>
      </c>
      <c r="L55" s="1">
        <f t="shared" si="41"/>
        <v>10.743154156860269</v>
      </c>
    </row>
    <row r="56" spans="1:12" x14ac:dyDescent="0.25">
      <c r="A56" t="s">
        <v>75</v>
      </c>
      <c r="B56">
        <v>26.172266800401204</v>
      </c>
      <c r="C56">
        <v>29.720237227164453</v>
      </c>
      <c r="E56" s="1">
        <v>26.172266800401204</v>
      </c>
      <c r="F56" s="1">
        <f t="shared" si="36"/>
        <v>44.851075918437381</v>
      </c>
      <c r="G56" s="1">
        <f t="shared" si="37"/>
        <v>39.166422291507864</v>
      </c>
      <c r="H56" s="1">
        <f t="shared" si="38"/>
        <v>33.481768664578347</v>
      </c>
      <c r="I56" s="1">
        <f t="shared" si="35"/>
        <v>27.797115037648826</v>
      </c>
      <c r="J56" s="1">
        <f t="shared" si="39"/>
        <v>22.112461410719305</v>
      </c>
      <c r="K56" s="1">
        <f t="shared" si="40"/>
        <v>16.427807783789788</v>
      </c>
      <c r="L56" s="1">
        <f t="shared" si="41"/>
        <v>10.743154156860269</v>
      </c>
    </row>
    <row r="57" spans="1:12" x14ac:dyDescent="0.25">
      <c r="A57" t="s">
        <v>76</v>
      </c>
      <c r="B57">
        <v>28.882250837605458</v>
      </c>
      <c r="C57">
        <v>28.42049964977819</v>
      </c>
      <c r="E57" s="1">
        <v>28.882250837605458</v>
      </c>
      <c r="F57" s="1">
        <f t="shared" si="36"/>
        <v>44.851075918437381</v>
      </c>
      <c r="G57" s="1">
        <f t="shared" si="37"/>
        <v>39.166422291507864</v>
      </c>
      <c r="H57" s="1">
        <f t="shared" si="38"/>
        <v>33.481768664578347</v>
      </c>
      <c r="I57" s="1">
        <f t="shared" si="35"/>
        <v>27.797115037648826</v>
      </c>
      <c r="J57" s="1">
        <f t="shared" si="39"/>
        <v>22.112461410719305</v>
      </c>
      <c r="K57" s="1">
        <f t="shared" si="40"/>
        <v>16.427807783789788</v>
      </c>
      <c r="L57" s="1">
        <f t="shared" si="41"/>
        <v>10.743154156860269</v>
      </c>
    </row>
    <row r="58" spans="1:12" x14ac:dyDescent="0.25">
      <c r="A58" t="s">
        <v>77</v>
      </c>
      <c r="B58">
        <v>24.577939207012701</v>
      </c>
      <c r="C58">
        <v>26.374717207627313</v>
      </c>
      <c r="E58" s="1">
        <v>24.577939207012701</v>
      </c>
      <c r="F58" s="1">
        <f t="shared" si="36"/>
        <v>44.851075918437381</v>
      </c>
      <c r="G58" s="1">
        <f t="shared" si="37"/>
        <v>39.166422291507864</v>
      </c>
      <c r="H58" s="1">
        <f t="shared" si="38"/>
        <v>33.481768664578347</v>
      </c>
      <c r="I58" s="1">
        <f t="shared" si="35"/>
        <v>27.797115037648826</v>
      </c>
      <c r="J58" s="1">
        <f t="shared" si="39"/>
        <v>22.112461410719305</v>
      </c>
      <c r="K58" s="1">
        <f t="shared" si="40"/>
        <v>16.427807783789788</v>
      </c>
      <c r="L58" s="1">
        <f t="shared" si="41"/>
        <v>10.743154156860269</v>
      </c>
    </row>
    <row r="59" spans="1:12" x14ac:dyDescent="0.25">
      <c r="A59" t="s">
        <v>78</v>
      </c>
      <c r="B59">
        <v>25.106929923096864</v>
      </c>
      <c r="C59">
        <v>22.859675785207699</v>
      </c>
      <c r="E59" s="1">
        <v>25.106929923096864</v>
      </c>
      <c r="F59" s="1">
        <f t="shared" si="36"/>
        <v>44.851075918437381</v>
      </c>
      <c r="G59" s="1">
        <f t="shared" si="37"/>
        <v>39.166422291507864</v>
      </c>
      <c r="H59" s="1">
        <f t="shared" si="38"/>
        <v>33.481768664578347</v>
      </c>
      <c r="I59" s="1">
        <f t="shared" si="35"/>
        <v>27.797115037648826</v>
      </c>
      <c r="J59" s="1">
        <f t="shared" si="39"/>
        <v>22.112461410719305</v>
      </c>
      <c r="K59" s="1">
        <f t="shared" si="40"/>
        <v>16.427807783789788</v>
      </c>
      <c r="L59" s="1">
        <f t="shared" si="41"/>
        <v>10.743154156860269</v>
      </c>
    </row>
    <row r="60" spans="1:12" x14ac:dyDescent="0.25">
      <c r="A60" t="s">
        <v>79</v>
      </c>
      <c r="B60">
        <v>22.271784232365142</v>
      </c>
      <c r="C60">
        <v>24.995196695326385</v>
      </c>
      <c r="E60" s="1">
        <v>22.271784232365142</v>
      </c>
      <c r="F60" s="1">
        <f t="shared" si="36"/>
        <v>44.851075918437381</v>
      </c>
      <c r="G60" s="1">
        <f t="shared" si="37"/>
        <v>39.166422291507864</v>
      </c>
      <c r="H60" s="1">
        <f t="shared" si="38"/>
        <v>33.481768664578347</v>
      </c>
      <c r="I60" s="1">
        <f t="shared" si="35"/>
        <v>27.797115037648826</v>
      </c>
      <c r="J60" s="1">
        <f t="shared" si="39"/>
        <v>22.112461410719305</v>
      </c>
      <c r="K60" s="1">
        <f t="shared" si="40"/>
        <v>16.427807783789788</v>
      </c>
      <c r="L60" s="1">
        <f t="shared" si="41"/>
        <v>10.743154156860269</v>
      </c>
    </row>
    <row r="61" spans="1:12" x14ac:dyDescent="0.25">
      <c r="A61" t="s">
        <v>80</v>
      </c>
      <c r="B61">
        <v>20.279669462669212</v>
      </c>
      <c r="C61">
        <v>25.683777146434249</v>
      </c>
      <c r="E61" s="1">
        <v>20.279669462669212</v>
      </c>
      <c r="F61" s="1">
        <f t="shared" si="36"/>
        <v>44.851075918437381</v>
      </c>
      <c r="G61" s="1">
        <f t="shared" si="37"/>
        <v>39.166422291507864</v>
      </c>
      <c r="H61" s="1">
        <f t="shared" si="38"/>
        <v>33.481768664578347</v>
      </c>
      <c r="I61" s="1">
        <f t="shared" si="35"/>
        <v>27.797115037648826</v>
      </c>
      <c r="J61" s="1">
        <f t="shared" si="39"/>
        <v>22.112461410719305</v>
      </c>
      <c r="K61" s="1">
        <f t="shared" si="40"/>
        <v>16.427807783789788</v>
      </c>
      <c r="L61" s="1">
        <f t="shared" si="41"/>
        <v>10.743154156860269</v>
      </c>
    </row>
    <row r="62" spans="1:12" x14ac:dyDescent="0.25">
      <c r="A62" t="s">
        <v>81</v>
      </c>
      <c r="B62">
        <v>28.88979758740544</v>
      </c>
      <c r="C62">
        <v>24.854828135243981</v>
      </c>
      <c r="E62" s="1">
        <v>28.88979758740544</v>
      </c>
      <c r="F62" s="1">
        <f t="shared" si="36"/>
        <v>44.851075918437381</v>
      </c>
      <c r="G62" s="1">
        <f t="shared" si="37"/>
        <v>39.166422291507864</v>
      </c>
      <c r="H62" s="1">
        <f t="shared" si="38"/>
        <v>33.481768664578347</v>
      </c>
      <c r="I62" s="1">
        <f t="shared" si="35"/>
        <v>27.797115037648826</v>
      </c>
      <c r="J62" s="1">
        <f t="shared" si="39"/>
        <v>22.112461410719305</v>
      </c>
      <c r="K62" s="1">
        <f t="shared" si="40"/>
        <v>16.427807783789788</v>
      </c>
      <c r="L62" s="1">
        <f t="shared" si="41"/>
        <v>10.743154156860269</v>
      </c>
    </row>
    <row r="63" spans="1:12" x14ac:dyDescent="0.25">
      <c r="A63" t="s">
        <v>82</v>
      </c>
      <c r="B63">
        <v>22.112565760411229</v>
      </c>
      <c r="C63">
        <v>35.795821418688313</v>
      </c>
      <c r="E63" s="1">
        <v>22.112565760411229</v>
      </c>
      <c r="F63" s="1">
        <f t="shared" si="36"/>
        <v>44.851075918437381</v>
      </c>
      <c r="G63" s="1">
        <f t="shared" si="37"/>
        <v>39.166422291507864</v>
      </c>
      <c r="H63" s="1">
        <f t="shared" si="38"/>
        <v>33.481768664578347</v>
      </c>
      <c r="I63" s="1">
        <f t="shared" si="35"/>
        <v>27.797115037648826</v>
      </c>
      <c r="J63" s="1">
        <f t="shared" si="39"/>
        <v>22.112461410719305</v>
      </c>
      <c r="K63" s="1">
        <f t="shared" si="40"/>
        <v>16.427807783789788</v>
      </c>
      <c r="L63" s="1">
        <f t="shared" si="41"/>
        <v>10.743154156860269</v>
      </c>
    </row>
    <row r="64" spans="1:12" x14ac:dyDescent="0.25">
      <c r="A64" t="s">
        <v>83</v>
      </c>
      <c r="B64">
        <v>45.944105332189878</v>
      </c>
      <c r="C64">
        <v>40.91021365938002</v>
      </c>
      <c r="E64" s="1">
        <v>45.944105332189878</v>
      </c>
      <c r="F64" s="1">
        <f t="shared" si="36"/>
        <v>44.851075918437381</v>
      </c>
      <c r="G64" s="1">
        <f t="shared" si="37"/>
        <v>39.166422291507864</v>
      </c>
      <c r="H64" s="1">
        <f t="shared" si="38"/>
        <v>33.481768664578347</v>
      </c>
      <c r="I64" s="1">
        <f t="shared" si="35"/>
        <v>27.797115037648826</v>
      </c>
      <c r="J64" s="1">
        <f t="shared" si="39"/>
        <v>22.112461410719305</v>
      </c>
      <c r="K64" s="1">
        <f t="shared" si="40"/>
        <v>16.427807783789788</v>
      </c>
      <c r="L64" s="1">
        <f t="shared" si="41"/>
        <v>10.743154156860269</v>
      </c>
    </row>
    <row r="65" spans="1:12" x14ac:dyDescent="0.25">
      <c r="A65" t="s">
        <v>84</v>
      </c>
      <c r="B65">
        <v>34.873446006337858</v>
      </c>
      <c r="C65">
        <v>26.068517294558273</v>
      </c>
      <c r="E65" s="1">
        <v>34.873446006337858</v>
      </c>
      <c r="F65" s="1">
        <f t="shared" si="36"/>
        <v>44.851075918437381</v>
      </c>
      <c r="G65" s="1">
        <f t="shared" si="37"/>
        <v>39.166422291507864</v>
      </c>
      <c r="H65" s="1">
        <f t="shared" si="38"/>
        <v>33.481768664578347</v>
      </c>
      <c r="I65" s="1">
        <f t="shared" si="35"/>
        <v>27.797115037648826</v>
      </c>
      <c r="J65" s="1">
        <f t="shared" si="39"/>
        <v>22.112461410719305</v>
      </c>
      <c r="K65" s="1">
        <f t="shared" si="40"/>
        <v>16.427807783789788</v>
      </c>
      <c r="L65" s="1">
        <f t="shared" si="41"/>
        <v>10.743154156860269</v>
      </c>
    </row>
    <row r="66" spans="1:12" x14ac:dyDescent="0.25">
      <c r="A66" t="s">
        <v>85</v>
      </c>
      <c r="B66">
        <v>23.537016017152226</v>
      </c>
      <c r="C66">
        <v>30.526464096181844</v>
      </c>
      <c r="E66" s="1">
        <v>23.537016017152226</v>
      </c>
      <c r="F66" s="1">
        <f t="shared" si="36"/>
        <v>44.851075918437381</v>
      </c>
      <c r="G66" s="1">
        <f t="shared" si="37"/>
        <v>39.166422291507864</v>
      </c>
      <c r="H66" s="1">
        <f t="shared" si="38"/>
        <v>33.481768664578347</v>
      </c>
      <c r="I66" s="1">
        <f t="shared" si="35"/>
        <v>27.797115037648826</v>
      </c>
      <c r="J66" s="1">
        <f t="shared" si="39"/>
        <v>22.112461410719305</v>
      </c>
      <c r="K66" s="1">
        <f t="shared" si="40"/>
        <v>16.427807783789788</v>
      </c>
      <c r="L66" s="1">
        <f t="shared" si="41"/>
        <v>10.743154156860269</v>
      </c>
    </row>
    <row r="67" spans="1:12" x14ac:dyDescent="0.25">
      <c r="A67" t="s">
        <v>86</v>
      </c>
      <c r="B67">
        <v>30.84135579622944</v>
      </c>
      <c r="C67">
        <v>23.780968912734732</v>
      </c>
      <c r="E67" s="1">
        <v>30.84135579622944</v>
      </c>
      <c r="F67" s="1">
        <f t="shared" si="36"/>
        <v>44.851075918437381</v>
      </c>
      <c r="G67" s="1">
        <f t="shared" si="37"/>
        <v>39.166422291507864</v>
      </c>
      <c r="H67" s="1">
        <f t="shared" si="38"/>
        <v>33.481768664578347</v>
      </c>
      <c r="I67" s="1">
        <f t="shared" si="35"/>
        <v>27.797115037648826</v>
      </c>
      <c r="J67" s="1">
        <f t="shared" si="39"/>
        <v>22.112461410719305</v>
      </c>
      <c r="K67" s="1">
        <f t="shared" si="40"/>
        <v>16.427807783789788</v>
      </c>
      <c r="L67" s="1">
        <f t="shared" si="41"/>
        <v>10.743154156860269</v>
      </c>
    </row>
    <row r="68" spans="1:12" x14ac:dyDescent="0.25">
      <c r="A68" t="s">
        <v>87</v>
      </c>
      <c r="B68">
        <v>32.726544043199461</v>
      </c>
      <c r="C68">
        <v>34.588835534213686</v>
      </c>
      <c r="E68" s="1">
        <v>32.726544043199461</v>
      </c>
      <c r="F68" s="1">
        <f t="shared" si="36"/>
        <v>44.851075918437381</v>
      </c>
      <c r="G68" s="1">
        <f t="shared" si="37"/>
        <v>39.166422291507864</v>
      </c>
      <c r="H68" s="1">
        <f t="shared" si="38"/>
        <v>33.481768664578347</v>
      </c>
      <c r="I68" s="1">
        <f t="shared" si="35"/>
        <v>27.797115037648826</v>
      </c>
      <c r="J68" s="1">
        <f t="shared" si="39"/>
        <v>22.112461410719305</v>
      </c>
      <c r="K68" s="1">
        <f t="shared" si="40"/>
        <v>16.427807783789788</v>
      </c>
      <c r="L68" s="1">
        <f t="shared" si="41"/>
        <v>10.743154156860269</v>
      </c>
    </row>
    <row r="69" spans="1:12" x14ac:dyDescent="0.25">
      <c r="A69" t="s">
        <v>88</v>
      </c>
      <c r="B69">
        <v>21.924931266685263</v>
      </c>
      <c r="C69">
        <v>33.139146213351161</v>
      </c>
      <c r="E69" s="1">
        <v>21.924931266685263</v>
      </c>
      <c r="F69" s="1">
        <f t="shared" si="36"/>
        <v>44.851075918437381</v>
      </c>
      <c r="G69" s="1">
        <f t="shared" si="37"/>
        <v>39.166422291507864</v>
      </c>
      <c r="H69" s="1">
        <f t="shared" si="38"/>
        <v>33.481768664578347</v>
      </c>
      <c r="I69" s="1">
        <f t="shared" si="35"/>
        <v>27.797115037648826</v>
      </c>
      <c r="J69" s="1">
        <f t="shared" si="39"/>
        <v>22.112461410719305</v>
      </c>
      <c r="K69" s="1">
        <f t="shared" si="40"/>
        <v>16.427807783789788</v>
      </c>
      <c r="L69" s="1">
        <f t="shared" si="41"/>
        <v>10.743154156860269</v>
      </c>
    </row>
    <row r="70" spans="1:12" x14ac:dyDescent="0.25">
      <c r="A70" t="s">
        <v>89</v>
      </c>
      <c r="B70">
        <v>28.577880369329588</v>
      </c>
      <c r="C70">
        <v>35.397972941559345</v>
      </c>
      <c r="E70" s="1">
        <v>28.577880369329588</v>
      </c>
      <c r="F70" s="1">
        <f t="shared" si="36"/>
        <v>44.851075918437381</v>
      </c>
      <c r="G70" s="1">
        <f t="shared" si="37"/>
        <v>39.166422291507864</v>
      </c>
      <c r="H70" s="1">
        <f t="shared" si="38"/>
        <v>33.481768664578347</v>
      </c>
      <c r="I70" s="1">
        <f t="shared" si="35"/>
        <v>27.797115037648826</v>
      </c>
      <c r="J70" s="1">
        <f t="shared" si="39"/>
        <v>22.112461410719305</v>
      </c>
      <c r="K70" s="1">
        <f t="shared" si="40"/>
        <v>16.427807783789788</v>
      </c>
      <c r="L70" s="1">
        <f t="shared" si="41"/>
        <v>10.743154156860269</v>
      </c>
    </row>
    <row r="71" spans="1:12" x14ac:dyDescent="0.25">
      <c r="A71" t="s">
        <v>90</v>
      </c>
      <c r="B71">
        <v>31.640831425048443</v>
      </c>
      <c r="C71">
        <v>34.086087407477251</v>
      </c>
      <c r="E71" s="1">
        <v>31.640831425048443</v>
      </c>
      <c r="F71" s="1">
        <f t="shared" si="36"/>
        <v>44.851075918437381</v>
      </c>
      <c r="G71" s="1">
        <f t="shared" si="37"/>
        <v>39.166422291507864</v>
      </c>
      <c r="H71" s="1">
        <f t="shared" si="38"/>
        <v>33.481768664578347</v>
      </c>
      <c r="I71" s="1">
        <f t="shared" si="35"/>
        <v>27.797115037648826</v>
      </c>
      <c r="J71" s="1">
        <f t="shared" si="39"/>
        <v>22.112461410719305</v>
      </c>
      <c r="K71" s="1">
        <f t="shared" si="40"/>
        <v>16.427807783789788</v>
      </c>
      <c r="L71" s="1">
        <f t="shared" si="41"/>
        <v>10.743154156860269</v>
      </c>
    </row>
    <row r="72" spans="1:12" x14ac:dyDescent="0.25">
      <c r="A72" t="s">
        <v>91</v>
      </c>
      <c r="B72">
        <v>27.85976717305152</v>
      </c>
      <c r="C72">
        <v>34.774604885057471</v>
      </c>
      <c r="E72" s="1">
        <v>27.85976717305152</v>
      </c>
      <c r="F72" s="1">
        <f t="shared" si="36"/>
        <v>44.851075918437381</v>
      </c>
      <c r="G72" s="1">
        <f t="shared" si="37"/>
        <v>39.166422291507864</v>
      </c>
      <c r="H72" s="1">
        <f t="shared" si="38"/>
        <v>33.481768664578347</v>
      </c>
      <c r="I72" s="1">
        <f t="shared" si="35"/>
        <v>27.797115037648826</v>
      </c>
      <c r="J72" s="1">
        <f t="shared" si="39"/>
        <v>22.112461410719305</v>
      </c>
      <c r="K72" s="1">
        <f t="shared" si="40"/>
        <v>16.427807783789788</v>
      </c>
      <c r="L72" s="1">
        <f t="shared" si="41"/>
        <v>10.743154156860269</v>
      </c>
    </row>
    <row r="73" spans="1:12" x14ac:dyDescent="0.25">
      <c r="A73" t="s">
        <v>92</v>
      </c>
      <c r="B73">
        <v>36.048449115611383</v>
      </c>
      <c r="C73">
        <v>40.590928399490252</v>
      </c>
      <c r="E73" s="1">
        <v>36.048449115611383</v>
      </c>
      <c r="F73" s="1">
        <f t="shared" si="36"/>
        <v>44.851075918437381</v>
      </c>
      <c r="G73" s="1">
        <f t="shared" si="37"/>
        <v>39.166422291507864</v>
      </c>
      <c r="H73" s="1">
        <f t="shared" si="38"/>
        <v>33.481768664578347</v>
      </c>
      <c r="I73" s="1">
        <f t="shared" si="35"/>
        <v>27.797115037648826</v>
      </c>
      <c r="J73" s="1">
        <f t="shared" si="39"/>
        <v>22.112461410719305</v>
      </c>
      <c r="K73" s="1">
        <f t="shared" si="40"/>
        <v>16.427807783789788</v>
      </c>
      <c r="L73" s="1">
        <f t="shared" si="41"/>
        <v>10.743154156860269</v>
      </c>
    </row>
    <row r="74" spans="1:12" x14ac:dyDescent="0.25">
      <c r="A74" t="s">
        <v>93</v>
      </c>
      <c r="B74">
        <v>33.068755691696332</v>
      </c>
      <c r="C74">
        <v>33.15827472169174</v>
      </c>
      <c r="E74" s="1">
        <v>33.068755691696332</v>
      </c>
      <c r="F74" s="1">
        <f t="shared" si="36"/>
        <v>44.851075918437381</v>
      </c>
      <c r="G74" s="1">
        <f t="shared" si="37"/>
        <v>39.166422291507864</v>
      </c>
      <c r="H74" s="1">
        <f t="shared" si="38"/>
        <v>33.481768664578347</v>
      </c>
      <c r="I74" s="1">
        <f t="shared" si="35"/>
        <v>27.797115037648826</v>
      </c>
      <c r="J74" s="1">
        <f t="shared" si="39"/>
        <v>22.112461410719305</v>
      </c>
      <c r="K74" s="1">
        <f t="shared" si="40"/>
        <v>16.427807783789788</v>
      </c>
      <c r="L74" s="1">
        <f t="shared" si="41"/>
        <v>10.743154156860269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Normal="100" workbookViewId="0">
      <selection activeCell="H3" sqref="H3"/>
    </sheetView>
  </sheetViews>
  <sheetFormatPr defaultRowHeight="16.5" x14ac:dyDescent="0.25"/>
  <cols>
    <col min="1" max="1" width="10.25" bestFit="1" customWidth="1"/>
    <col min="5" max="5" width="9" style="10"/>
  </cols>
  <sheetData>
    <row r="1" spans="1:12" x14ac:dyDescent="0.25">
      <c r="D1" s="6" t="s">
        <v>109</v>
      </c>
      <c r="E1" s="9">
        <f>STDEVP(E27:E74)</f>
        <v>3.1564619764530302</v>
      </c>
    </row>
    <row r="2" spans="1:12" x14ac:dyDescent="0.25">
      <c r="A2" t="s">
        <v>108</v>
      </c>
      <c r="B2" t="s">
        <v>106</v>
      </c>
      <c r="C2" t="s">
        <v>107</v>
      </c>
      <c r="E2" s="10" t="s">
        <v>38</v>
      </c>
      <c r="F2" s="2" t="s">
        <v>44</v>
      </c>
      <c r="G2" s="2" t="s">
        <v>42</v>
      </c>
      <c r="H2" s="2" t="s">
        <v>40</v>
      </c>
      <c r="I2" t="s">
        <v>39</v>
      </c>
      <c r="J2" s="2" t="s">
        <v>41</v>
      </c>
      <c r="K2" s="2" t="s">
        <v>43</v>
      </c>
      <c r="L2" s="2" t="s">
        <v>45</v>
      </c>
    </row>
    <row r="3" spans="1:12" x14ac:dyDescent="0.25">
      <c r="A3" s="3" t="s">
        <v>94</v>
      </c>
      <c r="B3" s="3">
        <v>16.367540412429609</v>
      </c>
      <c r="C3" s="3">
        <v>28.545119705340699</v>
      </c>
      <c r="D3" s="8"/>
      <c r="E3" s="4">
        <v>16.367540412429609</v>
      </c>
      <c r="F3" s="7">
        <f t="shared" ref="F3:F47" si="0">I3+$E$1+$E$1+$E$1</f>
        <v>30.662262473310232</v>
      </c>
      <c r="G3" s="7">
        <f t="shared" ref="G3:G47" si="1">I3+$E$1+$E$1</f>
        <v>27.505800496857201</v>
      </c>
      <c r="H3" s="7">
        <f t="shared" ref="H3:H47" si="2">I3+$E$1</f>
        <v>24.349338520404171</v>
      </c>
      <c r="I3" s="7">
        <f t="shared" ref="I3:I26" si="3">$I$27</f>
        <v>21.19287654395114</v>
      </c>
      <c r="J3" s="7">
        <f t="shared" ref="J3:J47" si="4">I3-$E$1</f>
        <v>18.03641456749811</v>
      </c>
      <c r="K3" s="7">
        <f t="shared" ref="K3:K47" si="5">I3-$E$1-$E$1</f>
        <v>14.879952591045079</v>
      </c>
      <c r="L3" s="7">
        <f t="shared" ref="L3:L47" si="6">I3-$E$1-$E$1-$E$1</f>
        <v>11.723490614592048</v>
      </c>
    </row>
    <row r="4" spans="1:12" x14ac:dyDescent="0.25">
      <c r="A4" s="3" t="s">
        <v>95</v>
      </c>
      <c r="B4" s="3">
        <v>19.099659113695608</v>
      </c>
      <c r="C4" s="3">
        <v>21.311189826374775</v>
      </c>
      <c r="D4" s="8"/>
      <c r="E4" s="4">
        <v>19.099659113695608</v>
      </c>
      <c r="F4" s="7">
        <f t="shared" si="0"/>
        <v>30.662262473310232</v>
      </c>
      <c r="G4" s="7">
        <f t="shared" si="1"/>
        <v>27.505800496857201</v>
      </c>
      <c r="H4" s="7">
        <f t="shared" si="2"/>
        <v>24.349338520404171</v>
      </c>
      <c r="I4" s="7">
        <f t="shared" si="3"/>
        <v>21.19287654395114</v>
      </c>
      <c r="J4" s="7">
        <f t="shared" si="4"/>
        <v>18.03641456749811</v>
      </c>
      <c r="K4" s="7">
        <f t="shared" si="5"/>
        <v>14.879952591045079</v>
      </c>
      <c r="L4" s="7">
        <f t="shared" si="6"/>
        <v>11.723490614592048</v>
      </c>
    </row>
    <row r="5" spans="1:12" x14ac:dyDescent="0.25">
      <c r="A5" s="3" t="s">
        <v>96</v>
      </c>
      <c r="B5" s="3">
        <v>21.363092865683537</v>
      </c>
      <c r="C5" s="3">
        <v>28.286118373119617</v>
      </c>
      <c r="D5" s="8"/>
      <c r="E5" s="4">
        <v>21.363092865683537</v>
      </c>
      <c r="F5" s="7">
        <f t="shared" si="0"/>
        <v>30.662262473310232</v>
      </c>
      <c r="G5" s="7">
        <f t="shared" si="1"/>
        <v>27.505800496857201</v>
      </c>
      <c r="H5" s="7">
        <f t="shared" si="2"/>
        <v>24.349338520404171</v>
      </c>
      <c r="I5" s="7">
        <f t="shared" si="3"/>
        <v>21.19287654395114</v>
      </c>
      <c r="J5" s="7">
        <f t="shared" si="4"/>
        <v>18.03641456749811</v>
      </c>
      <c r="K5" s="7">
        <f t="shared" si="5"/>
        <v>14.879952591045079</v>
      </c>
      <c r="L5" s="7">
        <f t="shared" si="6"/>
        <v>11.723490614592048</v>
      </c>
    </row>
    <row r="6" spans="1:12" x14ac:dyDescent="0.25">
      <c r="A6" s="3" t="s">
        <v>97</v>
      </c>
      <c r="B6" s="3">
        <v>26.000337666722945</v>
      </c>
      <c r="C6" s="3">
        <v>27.713310580204777</v>
      </c>
      <c r="D6" s="8"/>
      <c r="E6" s="4">
        <v>26.000337666722945</v>
      </c>
      <c r="F6" s="7">
        <f t="shared" si="0"/>
        <v>30.662262473310232</v>
      </c>
      <c r="G6" s="7">
        <f t="shared" si="1"/>
        <v>27.505800496857201</v>
      </c>
      <c r="H6" s="7">
        <f t="shared" si="2"/>
        <v>24.349338520404171</v>
      </c>
      <c r="I6" s="7">
        <f t="shared" si="3"/>
        <v>21.19287654395114</v>
      </c>
      <c r="J6" s="7">
        <f t="shared" si="4"/>
        <v>18.03641456749811</v>
      </c>
      <c r="K6" s="7">
        <f t="shared" si="5"/>
        <v>14.879952591045079</v>
      </c>
      <c r="L6" s="7">
        <f t="shared" si="6"/>
        <v>11.723490614592048</v>
      </c>
    </row>
    <row r="7" spans="1:12" x14ac:dyDescent="0.25">
      <c r="A7" s="3" t="s">
        <v>98</v>
      </c>
      <c r="B7" s="3">
        <v>21.474646852290356</v>
      </c>
      <c r="C7" s="3">
        <v>24.38072100993449</v>
      </c>
      <c r="D7" s="8"/>
      <c r="E7" s="4">
        <v>21.474646852290356</v>
      </c>
      <c r="F7" s="7">
        <f t="shared" si="0"/>
        <v>30.662262473310232</v>
      </c>
      <c r="G7" s="7">
        <f t="shared" si="1"/>
        <v>27.505800496857201</v>
      </c>
      <c r="H7" s="7">
        <f t="shared" si="2"/>
        <v>24.349338520404171</v>
      </c>
      <c r="I7" s="7">
        <f t="shared" si="3"/>
        <v>21.19287654395114</v>
      </c>
      <c r="J7" s="7">
        <f t="shared" si="4"/>
        <v>18.03641456749811</v>
      </c>
      <c r="K7" s="7">
        <f t="shared" si="5"/>
        <v>14.879952591045079</v>
      </c>
      <c r="L7" s="7">
        <f t="shared" si="6"/>
        <v>11.723490614592048</v>
      </c>
    </row>
    <row r="8" spans="1:12" x14ac:dyDescent="0.25">
      <c r="A8" s="3" t="s">
        <v>99</v>
      </c>
      <c r="B8" s="3">
        <v>25.952441830733829</v>
      </c>
      <c r="C8" s="3">
        <v>31.558726673984633</v>
      </c>
      <c r="D8" s="8"/>
      <c r="E8" s="4">
        <v>25.952441830733829</v>
      </c>
      <c r="F8" s="7">
        <f t="shared" si="0"/>
        <v>30.662262473310232</v>
      </c>
      <c r="G8" s="7">
        <f t="shared" si="1"/>
        <v>27.505800496857201</v>
      </c>
      <c r="H8" s="7">
        <f t="shared" si="2"/>
        <v>24.349338520404171</v>
      </c>
      <c r="I8" s="7">
        <f t="shared" si="3"/>
        <v>21.19287654395114</v>
      </c>
      <c r="J8" s="7">
        <f t="shared" si="4"/>
        <v>18.03641456749811</v>
      </c>
      <c r="K8" s="7">
        <f t="shared" si="5"/>
        <v>14.879952591045079</v>
      </c>
      <c r="L8" s="7">
        <f t="shared" si="6"/>
        <v>11.723490614592048</v>
      </c>
    </row>
    <row r="9" spans="1:12" x14ac:dyDescent="0.25">
      <c r="A9" s="3" t="s">
        <v>100</v>
      </c>
      <c r="B9" s="3">
        <v>26.436688965906345</v>
      </c>
      <c r="C9" s="3">
        <v>35.992302982594246</v>
      </c>
      <c r="D9" s="8"/>
      <c r="E9" s="4">
        <v>26.436688965906345</v>
      </c>
      <c r="F9" s="7">
        <f t="shared" si="0"/>
        <v>30.662262473310232</v>
      </c>
      <c r="G9" s="7">
        <f t="shared" si="1"/>
        <v>27.505800496857201</v>
      </c>
      <c r="H9" s="7">
        <f t="shared" si="2"/>
        <v>24.349338520404171</v>
      </c>
      <c r="I9" s="7">
        <f t="shared" si="3"/>
        <v>21.19287654395114</v>
      </c>
      <c r="J9" s="7">
        <f t="shared" si="4"/>
        <v>18.03641456749811</v>
      </c>
      <c r="K9" s="7">
        <f t="shared" si="5"/>
        <v>14.879952591045079</v>
      </c>
      <c r="L9" s="7">
        <f t="shared" si="6"/>
        <v>11.723490614592048</v>
      </c>
    </row>
    <row r="10" spans="1:12" x14ac:dyDescent="0.25">
      <c r="A10" s="3" t="s">
        <v>101</v>
      </c>
      <c r="B10" s="3">
        <v>24.259851767850634</v>
      </c>
      <c r="C10" s="3">
        <v>31.215871860211141</v>
      </c>
      <c r="D10" s="8"/>
      <c r="E10" s="4">
        <v>24.259851767850634</v>
      </c>
      <c r="F10" s="7">
        <f t="shared" si="0"/>
        <v>30.662262473310232</v>
      </c>
      <c r="G10" s="7">
        <f t="shared" si="1"/>
        <v>27.505800496857201</v>
      </c>
      <c r="H10" s="7">
        <f t="shared" si="2"/>
        <v>24.349338520404171</v>
      </c>
      <c r="I10" s="7">
        <f t="shared" si="3"/>
        <v>21.19287654395114</v>
      </c>
      <c r="J10" s="7">
        <f t="shared" si="4"/>
        <v>18.03641456749811</v>
      </c>
      <c r="K10" s="7">
        <f t="shared" si="5"/>
        <v>14.879952591045079</v>
      </c>
      <c r="L10" s="7">
        <f t="shared" si="6"/>
        <v>11.723490614592048</v>
      </c>
    </row>
    <row r="11" spans="1:12" x14ac:dyDescent="0.25">
      <c r="A11" s="3" t="s">
        <v>102</v>
      </c>
      <c r="B11" s="3">
        <v>29.326862736894949</v>
      </c>
      <c r="C11" s="3">
        <v>26.473220594469829</v>
      </c>
      <c r="D11" s="8"/>
      <c r="E11" s="4">
        <v>29.326862736894949</v>
      </c>
      <c r="F11" s="7">
        <f t="shared" si="0"/>
        <v>30.662262473310232</v>
      </c>
      <c r="G11" s="7">
        <f t="shared" si="1"/>
        <v>27.505800496857201</v>
      </c>
      <c r="H11" s="7">
        <f t="shared" si="2"/>
        <v>24.349338520404171</v>
      </c>
      <c r="I11" s="7">
        <f t="shared" si="3"/>
        <v>21.19287654395114</v>
      </c>
      <c r="J11" s="7">
        <f t="shared" si="4"/>
        <v>18.03641456749811</v>
      </c>
      <c r="K11" s="7">
        <f t="shared" si="5"/>
        <v>14.879952591045079</v>
      </c>
      <c r="L11" s="7">
        <f t="shared" si="6"/>
        <v>11.723490614592048</v>
      </c>
    </row>
    <row r="12" spans="1:12" x14ac:dyDescent="0.25">
      <c r="A12" s="3" t="s">
        <v>103</v>
      </c>
      <c r="B12" s="3">
        <v>24.267179240749638</v>
      </c>
      <c r="C12" s="3">
        <v>28.05219012115564</v>
      </c>
      <c r="D12" s="8"/>
      <c r="E12" s="4">
        <v>24.267179240749638</v>
      </c>
      <c r="F12" s="7">
        <f t="shared" si="0"/>
        <v>30.662262473310232</v>
      </c>
      <c r="G12" s="7">
        <f t="shared" si="1"/>
        <v>27.505800496857201</v>
      </c>
      <c r="H12" s="7">
        <f t="shared" si="2"/>
        <v>24.349338520404171</v>
      </c>
      <c r="I12" s="7">
        <f t="shared" si="3"/>
        <v>21.19287654395114</v>
      </c>
      <c r="J12" s="7">
        <f t="shared" si="4"/>
        <v>18.03641456749811</v>
      </c>
      <c r="K12" s="7">
        <f t="shared" si="5"/>
        <v>14.879952591045079</v>
      </c>
      <c r="L12" s="7">
        <f t="shared" si="6"/>
        <v>11.723490614592048</v>
      </c>
    </row>
    <row r="13" spans="1:12" x14ac:dyDescent="0.25">
      <c r="A13" s="3" t="s">
        <v>104</v>
      </c>
      <c r="B13" s="3">
        <v>25.182128268833956</v>
      </c>
      <c r="C13" s="3">
        <v>24.108769798626362</v>
      </c>
      <c r="D13" s="8"/>
      <c r="E13" s="4">
        <v>25.182128268833956</v>
      </c>
      <c r="F13" s="7">
        <f t="shared" si="0"/>
        <v>30.662262473310232</v>
      </c>
      <c r="G13" s="7">
        <f t="shared" si="1"/>
        <v>27.505800496857201</v>
      </c>
      <c r="H13" s="7">
        <f t="shared" si="2"/>
        <v>24.349338520404171</v>
      </c>
      <c r="I13" s="7">
        <f t="shared" si="3"/>
        <v>21.19287654395114</v>
      </c>
      <c r="J13" s="7">
        <f t="shared" si="4"/>
        <v>18.03641456749811</v>
      </c>
      <c r="K13" s="7">
        <f t="shared" si="5"/>
        <v>14.879952591045079</v>
      </c>
      <c r="L13" s="7">
        <f t="shared" si="6"/>
        <v>11.723490614592048</v>
      </c>
    </row>
    <row r="14" spans="1:12" x14ac:dyDescent="0.25">
      <c r="A14" s="12" t="s">
        <v>112</v>
      </c>
      <c r="B14" s="3">
        <v>29.283770000000001</v>
      </c>
      <c r="C14" s="3">
        <v>26.508769999999998</v>
      </c>
      <c r="D14" s="8"/>
      <c r="E14" s="4">
        <v>29.283770000000001</v>
      </c>
      <c r="F14" s="7">
        <f t="shared" ref="F14" si="7">I14+$E$1+$E$1+$E$1</f>
        <v>30.662262473310232</v>
      </c>
      <c r="G14" s="7">
        <f t="shared" ref="G14" si="8">I14+$E$1+$E$1</f>
        <v>27.505800496857201</v>
      </c>
      <c r="H14" s="7">
        <f t="shared" si="2"/>
        <v>24.349338520404171</v>
      </c>
      <c r="I14" s="7">
        <f t="shared" si="3"/>
        <v>21.19287654395114</v>
      </c>
      <c r="J14" s="7">
        <f t="shared" si="4"/>
        <v>18.03641456749811</v>
      </c>
      <c r="K14" s="7">
        <f t="shared" ref="K14" si="9">I14-$E$1-$E$1</f>
        <v>14.879952591045079</v>
      </c>
      <c r="L14" s="7">
        <f t="shared" ref="L14" si="10">I14-$E$1-$E$1-$E$1</f>
        <v>11.723490614592048</v>
      </c>
    </row>
    <row r="15" spans="1:12" x14ac:dyDescent="0.25">
      <c r="A15" s="12" t="s">
        <v>119</v>
      </c>
      <c r="B15" s="3">
        <v>24.997710832341362</v>
      </c>
      <c r="C15" s="3">
        <v>27.007299270072995</v>
      </c>
      <c r="D15" s="8"/>
      <c r="E15" s="4">
        <v>24.997710832341362</v>
      </c>
      <c r="F15" s="7">
        <f t="shared" ref="F15:F17" si="11">I15+$E$1+$E$1+$E$1</f>
        <v>30.662262473310232</v>
      </c>
      <c r="G15" s="7">
        <f t="shared" ref="G15:G17" si="12">I15+$E$1+$E$1</f>
        <v>27.505800496857201</v>
      </c>
      <c r="H15" s="7">
        <f t="shared" ref="H15:H17" si="13">I15+$E$1</f>
        <v>24.349338520404171</v>
      </c>
      <c r="I15" s="7">
        <f t="shared" si="3"/>
        <v>21.19287654395114</v>
      </c>
      <c r="J15" s="7">
        <f t="shared" ref="J15:J17" si="14">I15-$E$1</f>
        <v>18.03641456749811</v>
      </c>
      <c r="K15" s="7">
        <f t="shared" ref="K15:K17" si="15">I15-$E$1-$E$1</f>
        <v>14.879952591045079</v>
      </c>
      <c r="L15" s="7">
        <f t="shared" ref="L15:L17" si="16">I15-$E$1-$E$1-$E$1</f>
        <v>11.723490614592048</v>
      </c>
    </row>
    <row r="16" spans="1:12" x14ac:dyDescent="0.25">
      <c r="A16" s="12" t="s">
        <v>120</v>
      </c>
      <c r="B16" s="3">
        <v>28.104823395366502</v>
      </c>
      <c r="C16" s="3">
        <v>33.159783652631042</v>
      </c>
      <c r="D16" s="8"/>
      <c r="E16" s="4">
        <v>28.104823395366502</v>
      </c>
      <c r="F16" s="7">
        <f t="shared" si="11"/>
        <v>30.662262473310232</v>
      </c>
      <c r="G16" s="7">
        <f t="shared" si="12"/>
        <v>27.505800496857201</v>
      </c>
      <c r="H16" s="7">
        <f t="shared" si="13"/>
        <v>24.349338520404171</v>
      </c>
      <c r="I16" s="7">
        <f t="shared" si="3"/>
        <v>21.19287654395114</v>
      </c>
      <c r="J16" s="7">
        <f t="shared" si="14"/>
        <v>18.03641456749811</v>
      </c>
      <c r="K16" s="7">
        <f t="shared" si="15"/>
        <v>14.879952591045079</v>
      </c>
      <c r="L16" s="7">
        <f t="shared" si="16"/>
        <v>11.723490614592048</v>
      </c>
    </row>
    <row r="17" spans="1:12" x14ac:dyDescent="0.25">
      <c r="A17" s="12" t="s">
        <v>121</v>
      </c>
      <c r="B17" s="3">
        <v>23.275227105327769</v>
      </c>
      <c r="C17" s="3">
        <v>29.87220447284345</v>
      </c>
      <c r="D17" s="8"/>
      <c r="E17" s="4">
        <v>23.275227105327769</v>
      </c>
      <c r="F17" s="7">
        <f t="shared" si="11"/>
        <v>30.662262473310232</v>
      </c>
      <c r="G17" s="7">
        <f t="shared" si="12"/>
        <v>27.505800496857201</v>
      </c>
      <c r="H17" s="7">
        <f t="shared" si="13"/>
        <v>24.349338520404171</v>
      </c>
      <c r="I17" s="7">
        <f t="shared" si="3"/>
        <v>21.19287654395114</v>
      </c>
      <c r="J17" s="7">
        <f t="shared" si="14"/>
        <v>18.03641456749811</v>
      </c>
      <c r="K17" s="7">
        <f t="shared" si="15"/>
        <v>14.879952591045079</v>
      </c>
      <c r="L17" s="7">
        <f t="shared" si="16"/>
        <v>11.723490614592048</v>
      </c>
    </row>
    <row r="18" spans="1:12" x14ac:dyDescent="0.25">
      <c r="A18" s="12" t="s">
        <v>124</v>
      </c>
      <c r="B18" s="3">
        <v>27.562400424853955</v>
      </c>
      <c r="C18" s="3">
        <v>32.419264163907798</v>
      </c>
      <c r="D18" s="8"/>
      <c r="E18" s="4">
        <v>27.562400424853955</v>
      </c>
      <c r="F18" s="7">
        <f t="shared" ref="F18:F20" si="17">I18+$E$1+$E$1+$E$1</f>
        <v>30.662262473310232</v>
      </c>
      <c r="G18" s="7">
        <f t="shared" ref="G18:G20" si="18">I18+$E$1+$E$1</f>
        <v>27.505800496857201</v>
      </c>
      <c r="H18" s="7">
        <f t="shared" ref="H18:H20" si="19">I18+$E$1</f>
        <v>24.349338520404171</v>
      </c>
      <c r="I18" s="7">
        <f t="shared" si="3"/>
        <v>21.19287654395114</v>
      </c>
      <c r="J18" s="7">
        <f t="shared" ref="J18:J20" si="20">I18-$E$1</f>
        <v>18.03641456749811</v>
      </c>
      <c r="K18" s="7">
        <f t="shared" ref="K18:K20" si="21">I18-$E$1-$E$1</f>
        <v>14.879952591045079</v>
      </c>
      <c r="L18" s="7">
        <f t="shared" ref="L18:L20" si="22">I18-$E$1-$E$1-$E$1</f>
        <v>11.723490614592048</v>
      </c>
    </row>
    <row r="19" spans="1:12" x14ac:dyDescent="0.25">
      <c r="A19" s="12" t="s">
        <v>125</v>
      </c>
      <c r="B19" s="3">
        <v>24.922118380062305</v>
      </c>
      <c r="C19" s="3">
        <v>27.864763016825012</v>
      </c>
      <c r="D19" s="8"/>
      <c r="E19" s="4">
        <v>24.922118380062305</v>
      </c>
      <c r="F19" s="7">
        <f t="shared" si="17"/>
        <v>30.662262473310232</v>
      </c>
      <c r="G19" s="7">
        <f t="shared" si="18"/>
        <v>27.505800496857201</v>
      </c>
      <c r="H19" s="7">
        <f t="shared" si="19"/>
        <v>24.349338520404171</v>
      </c>
      <c r="I19" s="7">
        <f t="shared" si="3"/>
        <v>21.19287654395114</v>
      </c>
      <c r="J19" s="7">
        <f t="shared" si="20"/>
        <v>18.03641456749811</v>
      </c>
      <c r="K19" s="7">
        <f t="shared" si="21"/>
        <v>14.879952591045079</v>
      </c>
      <c r="L19" s="7">
        <f t="shared" si="22"/>
        <v>11.723490614592048</v>
      </c>
    </row>
    <row r="20" spans="1:12" x14ac:dyDescent="0.25">
      <c r="A20" s="12" t="s">
        <v>126</v>
      </c>
      <c r="B20" s="3">
        <v>30.474409908857208</v>
      </c>
      <c r="C20" s="3">
        <v>33.573020052663566</v>
      </c>
      <c r="D20" s="8"/>
      <c r="E20" s="4">
        <v>30.474409908857208</v>
      </c>
      <c r="F20" s="7">
        <f t="shared" si="17"/>
        <v>30.662262473310232</v>
      </c>
      <c r="G20" s="7">
        <f t="shared" si="18"/>
        <v>27.505800496857201</v>
      </c>
      <c r="H20" s="7">
        <f t="shared" si="19"/>
        <v>24.349338520404171</v>
      </c>
      <c r="I20" s="7">
        <f t="shared" si="3"/>
        <v>21.19287654395114</v>
      </c>
      <c r="J20" s="7">
        <f t="shared" si="20"/>
        <v>18.03641456749811</v>
      </c>
      <c r="K20" s="7">
        <f t="shared" si="21"/>
        <v>14.879952591045079</v>
      </c>
      <c r="L20" s="7">
        <f t="shared" si="22"/>
        <v>11.723490614592048</v>
      </c>
    </row>
    <row r="21" spans="1:12" x14ac:dyDescent="0.25">
      <c r="A21" s="12" t="s">
        <v>127</v>
      </c>
      <c r="B21" s="3">
        <v>30.47587326699696</v>
      </c>
      <c r="C21" s="3">
        <v>37.281317242024514</v>
      </c>
      <c r="D21" s="8"/>
      <c r="E21" s="4">
        <v>30.47587326699696</v>
      </c>
      <c r="F21" s="7">
        <f t="shared" ref="F21:F23" si="23">I21+$E$1+$E$1+$E$1</f>
        <v>30.662262473310232</v>
      </c>
      <c r="G21" s="7">
        <f t="shared" ref="G21:G23" si="24">I21+$E$1+$E$1</f>
        <v>27.505800496857201</v>
      </c>
      <c r="H21" s="7">
        <f t="shared" ref="H21:H23" si="25">I21+$E$1</f>
        <v>24.349338520404171</v>
      </c>
      <c r="I21" s="7">
        <f t="shared" si="3"/>
        <v>21.19287654395114</v>
      </c>
      <c r="J21" s="7">
        <f t="shared" ref="J21:J23" si="26">I21-$E$1</f>
        <v>18.03641456749811</v>
      </c>
      <c r="K21" s="7">
        <f t="shared" ref="K21:K23" si="27">I21-$E$1-$E$1</f>
        <v>14.879952591045079</v>
      </c>
      <c r="L21" s="7">
        <f t="shared" ref="L21:L23" si="28">I21-$E$1-$E$1-$E$1</f>
        <v>11.723490614592048</v>
      </c>
    </row>
    <row r="22" spans="1:12" x14ac:dyDescent="0.25">
      <c r="A22" s="12" t="s">
        <v>128</v>
      </c>
      <c r="B22" s="3">
        <v>31.516147161817479</v>
      </c>
      <c r="C22" s="3">
        <v>34.999767906048369</v>
      </c>
      <c r="D22" s="8"/>
      <c r="E22" s="4">
        <v>31.516147161817479</v>
      </c>
      <c r="F22" s="7">
        <f t="shared" si="23"/>
        <v>30.662262473310232</v>
      </c>
      <c r="G22" s="7">
        <f t="shared" si="24"/>
        <v>27.505800496857201</v>
      </c>
      <c r="H22" s="7">
        <f t="shared" si="25"/>
        <v>24.349338520404171</v>
      </c>
      <c r="I22" s="7">
        <f t="shared" si="3"/>
        <v>21.19287654395114</v>
      </c>
      <c r="J22" s="7">
        <f t="shared" si="26"/>
        <v>18.03641456749811</v>
      </c>
      <c r="K22" s="7">
        <f t="shared" si="27"/>
        <v>14.879952591045079</v>
      </c>
      <c r="L22" s="7">
        <f t="shared" si="28"/>
        <v>11.723490614592048</v>
      </c>
    </row>
    <row r="23" spans="1:12" x14ac:dyDescent="0.25">
      <c r="A23" s="12" t="s">
        <v>129</v>
      </c>
      <c r="B23" s="3">
        <v>41.677858357955053</v>
      </c>
      <c r="C23" s="3">
        <v>36.563339028557486</v>
      </c>
      <c r="D23" s="8"/>
      <c r="E23" s="4">
        <v>41.677858357955053</v>
      </c>
      <c r="F23" s="7">
        <f t="shared" si="23"/>
        <v>30.662262473310232</v>
      </c>
      <c r="G23" s="7">
        <f t="shared" si="24"/>
        <v>27.505800496857201</v>
      </c>
      <c r="H23" s="7">
        <f t="shared" si="25"/>
        <v>24.349338520404171</v>
      </c>
      <c r="I23" s="7">
        <f t="shared" si="3"/>
        <v>21.19287654395114</v>
      </c>
      <c r="J23" s="7">
        <f t="shared" si="26"/>
        <v>18.03641456749811</v>
      </c>
      <c r="K23" s="7">
        <f t="shared" si="27"/>
        <v>14.879952591045079</v>
      </c>
      <c r="L23" s="7">
        <f t="shared" si="28"/>
        <v>11.723490614592048</v>
      </c>
    </row>
    <row r="24" spans="1:12" x14ac:dyDescent="0.25">
      <c r="A24" s="12" t="s">
        <v>130</v>
      </c>
      <c r="B24" s="3">
        <v>37.523532431969883</v>
      </c>
      <c r="C24" s="3">
        <v>36.783454528284068</v>
      </c>
      <c r="D24" s="8"/>
      <c r="E24" s="4">
        <v>37.523532431969883</v>
      </c>
      <c r="F24" s="7">
        <f t="shared" ref="F24:F26" si="29">I24+$E$1+$E$1+$E$1</f>
        <v>30.662262473310232</v>
      </c>
      <c r="G24" s="7">
        <f t="shared" ref="G24:G26" si="30">I24+$E$1+$E$1</f>
        <v>27.505800496857201</v>
      </c>
      <c r="H24" s="7">
        <f t="shared" ref="H24:H26" si="31">I24+$E$1</f>
        <v>24.349338520404171</v>
      </c>
      <c r="I24" s="7">
        <f t="shared" si="3"/>
        <v>21.19287654395114</v>
      </c>
      <c r="J24" s="7">
        <f t="shared" ref="J24:J26" si="32">I24-$E$1</f>
        <v>18.03641456749811</v>
      </c>
      <c r="K24" s="7">
        <f t="shared" ref="K24:K26" si="33">I24-$E$1-$E$1</f>
        <v>14.879952591045079</v>
      </c>
      <c r="L24" s="7">
        <f t="shared" ref="L24:L26" si="34">I24-$E$1-$E$1-$E$1</f>
        <v>11.723490614592048</v>
      </c>
    </row>
    <row r="25" spans="1:12" x14ac:dyDescent="0.25">
      <c r="A25" s="12" t="s">
        <v>131</v>
      </c>
      <c r="B25" s="3">
        <v>27.463651050080774</v>
      </c>
      <c r="C25" s="3">
        <v>28.747721217220587</v>
      </c>
      <c r="D25" s="8"/>
      <c r="E25" s="4">
        <v>27.463651050080774</v>
      </c>
      <c r="F25" s="7">
        <f t="shared" si="29"/>
        <v>30.662262473310232</v>
      </c>
      <c r="G25" s="7">
        <f t="shared" si="30"/>
        <v>27.505800496857201</v>
      </c>
      <c r="H25" s="7">
        <f t="shared" si="31"/>
        <v>24.349338520404171</v>
      </c>
      <c r="I25" s="7">
        <f t="shared" si="3"/>
        <v>21.19287654395114</v>
      </c>
      <c r="J25" s="7">
        <f t="shared" si="32"/>
        <v>18.03641456749811</v>
      </c>
      <c r="K25" s="7">
        <f t="shared" si="33"/>
        <v>14.879952591045079</v>
      </c>
      <c r="L25" s="7">
        <f t="shared" si="34"/>
        <v>11.723490614592048</v>
      </c>
    </row>
    <row r="26" spans="1:12" x14ac:dyDescent="0.25">
      <c r="A26" s="12" t="s">
        <v>132</v>
      </c>
      <c r="B26" s="3">
        <v>28.700650942598699</v>
      </c>
      <c r="C26" s="3">
        <v>31.303861741277313</v>
      </c>
      <c r="D26" s="8"/>
      <c r="E26" s="4">
        <v>28.700650942598699</v>
      </c>
      <c r="F26" s="7">
        <f t="shared" si="29"/>
        <v>30.662262473310232</v>
      </c>
      <c r="G26" s="7">
        <f t="shared" si="30"/>
        <v>27.505800496857201</v>
      </c>
      <c r="H26" s="7">
        <f t="shared" si="31"/>
        <v>24.349338520404171</v>
      </c>
      <c r="I26" s="7">
        <f t="shared" si="3"/>
        <v>21.19287654395114</v>
      </c>
      <c r="J26" s="7">
        <f t="shared" si="32"/>
        <v>18.03641456749811</v>
      </c>
      <c r="K26" s="7">
        <f t="shared" si="33"/>
        <v>14.879952591045079</v>
      </c>
      <c r="L26" s="7">
        <f t="shared" si="34"/>
        <v>11.723490614592048</v>
      </c>
    </row>
    <row r="27" spans="1:12" x14ac:dyDescent="0.25">
      <c r="A27" t="s">
        <v>46</v>
      </c>
      <c r="B27">
        <v>23.577438973589938</v>
      </c>
      <c r="C27">
        <v>29.885468861846814</v>
      </c>
      <c r="E27" s="1">
        <v>23.577438973589938</v>
      </c>
      <c r="F27" s="1">
        <f t="shared" si="0"/>
        <v>30.662262473310232</v>
      </c>
      <c r="G27" s="1">
        <f t="shared" si="1"/>
        <v>27.505800496857201</v>
      </c>
      <c r="H27" s="1">
        <f t="shared" si="2"/>
        <v>24.349338520404171</v>
      </c>
      <c r="I27" s="5">
        <f>AVERAGE(E27:E74)</f>
        <v>21.19287654395114</v>
      </c>
      <c r="J27" s="1">
        <f t="shared" si="4"/>
        <v>18.03641456749811</v>
      </c>
      <c r="K27" s="1">
        <f t="shared" si="5"/>
        <v>14.879952591045079</v>
      </c>
      <c r="L27" s="1">
        <f t="shared" si="6"/>
        <v>11.723490614592048</v>
      </c>
    </row>
    <row r="28" spans="1:12" x14ac:dyDescent="0.25">
      <c r="A28" t="s">
        <v>47</v>
      </c>
      <c r="B28">
        <v>25.924075924075925</v>
      </c>
      <c r="C28">
        <v>36.973972269520793</v>
      </c>
      <c r="E28" s="1">
        <v>25.924075924075925</v>
      </c>
      <c r="F28" s="1">
        <f t="shared" si="0"/>
        <v>30.662262473310232</v>
      </c>
      <c r="G28" s="1">
        <f t="shared" si="1"/>
        <v>27.505800496857201</v>
      </c>
      <c r="H28" s="1">
        <f t="shared" si="2"/>
        <v>24.349338520404171</v>
      </c>
      <c r="I28" s="1">
        <f t="shared" ref="I28:I74" si="35">$I$27</f>
        <v>21.19287654395114</v>
      </c>
      <c r="J28" s="1">
        <f t="shared" si="4"/>
        <v>18.03641456749811</v>
      </c>
      <c r="K28" s="1">
        <f t="shared" si="5"/>
        <v>14.879952591045079</v>
      </c>
      <c r="L28" s="1">
        <f t="shared" si="6"/>
        <v>11.723490614592048</v>
      </c>
    </row>
    <row r="29" spans="1:12" x14ac:dyDescent="0.25">
      <c r="A29" t="s">
        <v>48</v>
      </c>
      <c r="B29">
        <v>24.502797402703475</v>
      </c>
      <c r="C29">
        <v>28.901212859010776</v>
      </c>
      <c r="E29" s="1">
        <v>24.502797402703475</v>
      </c>
      <c r="F29" s="1">
        <f t="shared" si="0"/>
        <v>30.662262473310232</v>
      </c>
      <c r="G29" s="1">
        <f t="shared" si="1"/>
        <v>27.505800496857201</v>
      </c>
      <c r="H29" s="1">
        <f t="shared" si="2"/>
        <v>24.349338520404171</v>
      </c>
      <c r="I29" s="1">
        <f t="shared" si="35"/>
        <v>21.19287654395114</v>
      </c>
      <c r="J29" s="1">
        <f t="shared" si="4"/>
        <v>18.03641456749811</v>
      </c>
      <c r="K29" s="1">
        <f t="shared" si="5"/>
        <v>14.879952591045079</v>
      </c>
      <c r="L29" s="1">
        <f t="shared" si="6"/>
        <v>11.723490614592048</v>
      </c>
    </row>
    <row r="30" spans="1:12" x14ac:dyDescent="0.25">
      <c r="A30" t="s">
        <v>49</v>
      </c>
      <c r="B30">
        <v>23.564440663547426</v>
      </c>
      <c r="C30">
        <v>30.683987521534664</v>
      </c>
      <c r="E30" s="1">
        <v>23.564440663547426</v>
      </c>
      <c r="F30" s="1">
        <f t="shared" si="0"/>
        <v>30.662262473310232</v>
      </c>
      <c r="G30" s="1">
        <f t="shared" si="1"/>
        <v>27.505800496857201</v>
      </c>
      <c r="H30" s="1">
        <f t="shared" si="2"/>
        <v>24.349338520404171</v>
      </c>
      <c r="I30" s="1">
        <f t="shared" si="35"/>
        <v>21.19287654395114</v>
      </c>
      <c r="J30" s="1">
        <f t="shared" si="4"/>
        <v>18.03641456749811</v>
      </c>
      <c r="K30" s="1">
        <f t="shared" si="5"/>
        <v>14.879952591045079</v>
      </c>
      <c r="L30" s="1">
        <f t="shared" si="6"/>
        <v>11.723490614592048</v>
      </c>
    </row>
    <row r="31" spans="1:12" x14ac:dyDescent="0.25">
      <c r="A31" t="s">
        <v>50</v>
      </c>
      <c r="B31">
        <v>23.32814930015552</v>
      </c>
      <c r="C31">
        <v>35.896983594990303</v>
      </c>
      <c r="E31" s="1">
        <v>23.32814930015552</v>
      </c>
      <c r="F31" s="1">
        <f t="shared" si="0"/>
        <v>30.662262473310232</v>
      </c>
      <c r="G31" s="1">
        <f t="shared" si="1"/>
        <v>27.505800496857201</v>
      </c>
      <c r="H31" s="1">
        <f t="shared" si="2"/>
        <v>24.349338520404171</v>
      </c>
      <c r="I31" s="1">
        <f t="shared" si="35"/>
        <v>21.19287654395114</v>
      </c>
      <c r="J31" s="1">
        <f t="shared" si="4"/>
        <v>18.03641456749811</v>
      </c>
      <c r="K31" s="1">
        <f t="shared" si="5"/>
        <v>14.879952591045079</v>
      </c>
      <c r="L31" s="1">
        <f t="shared" si="6"/>
        <v>11.723490614592048</v>
      </c>
    </row>
    <row r="32" spans="1:12" x14ac:dyDescent="0.25">
      <c r="A32" t="s">
        <v>51</v>
      </c>
      <c r="B32">
        <v>20.774436734344214</v>
      </c>
      <c r="C32">
        <v>27.721866422689846</v>
      </c>
      <c r="E32" s="1">
        <v>20.774436734344214</v>
      </c>
      <c r="F32" s="1">
        <f t="shared" si="0"/>
        <v>30.662262473310232</v>
      </c>
      <c r="G32" s="1">
        <f t="shared" si="1"/>
        <v>27.505800496857201</v>
      </c>
      <c r="H32" s="1">
        <f t="shared" si="2"/>
        <v>24.349338520404171</v>
      </c>
      <c r="I32" s="1">
        <f t="shared" si="35"/>
        <v>21.19287654395114</v>
      </c>
      <c r="J32" s="1">
        <f t="shared" si="4"/>
        <v>18.03641456749811</v>
      </c>
      <c r="K32" s="1">
        <f t="shared" si="5"/>
        <v>14.879952591045079</v>
      </c>
      <c r="L32" s="1">
        <f t="shared" si="6"/>
        <v>11.723490614592048</v>
      </c>
    </row>
    <row r="33" spans="1:12" x14ac:dyDescent="0.25">
      <c r="A33" t="s">
        <v>52</v>
      </c>
      <c r="B33">
        <v>23.221036015452999</v>
      </c>
      <c r="C33">
        <v>24.747814391392065</v>
      </c>
      <c r="E33" s="1">
        <v>23.221036015452999</v>
      </c>
      <c r="F33" s="1">
        <f t="shared" si="0"/>
        <v>30.662262473310232</v>
      </c>
      <c r="G33" s="1">
        <f t="shared" si="1"/>
        <v>27.505800496857201</v>
      </c>
      <c r="H33" s="1">
        <f t="shared" si="2"/>
        <v>24.349338520404171</v>
      </c>
      <c r="I33" s="1">
        <f t="shared" si="35"/>
        <v>21.19287654395114</v>
      </c>
      <c r="J33" s="1">
        <f t="shared" si="4"/>
        <v>18.03641456749811</v>
      </c>
      <c r="K33" s="1">
        <f t="shared" si="5"/>
        <v>14.879952591045079</v>
      </c>
      <c r="L33" s="1">
        <f t="shared" si="6"/>
        <v>11.723490614592048</v>
      </c>
    </row>
    <row r="34" spans="1:12" x14ac:dyDescent="0.25">
      <c r="A34" t="s">
        <v>53</v>
      </c>
      <c r="B34">
        <v>22.541666666666668</v>
      </c>
      <c r="C34">
        <v>27.398528254732263</v>
      </c>
      <c r="E34" s="1">
        <v>22.541666666666668</v>
      </c>
      <c r="F34" s="1">
        <f t="shared" si="0"/>
        <v>30.662262473310232</v>
      </c>
      <c r="G34" s="1">
        <f t="shared" si="1"/>
        <v>27.505800496857201</v>
      </c>
      <c r="H34" s="1">
        <f t="shared" si="2"/>
        <v>24.349338520404171</v>
      </c>
      <c r="I34" s="1">
        <f t="shared" si="35"/>
        <v>21.19287654395114</v>
      </c>
      <c r="J34" s="1">
        <f t="shared" si="4"/>
        <v>18.03641456749811</v>
      </c>
      <c r="K34" s="1">
        <f t="shared" si="5"/>
        <v>14.879952591045079</v>
      </c>
      <c r="L34" s="1">
        <f t="shared" si="6"/>
        <v>11.723490614592048</v>
      </c>
    </row>
    <row r="35" spans="1:12" x14ac:dyDescent="0.25">
      <c r="A35" t="s">
        <v>54</v>
      </c>
      <c r="B35">
        <v>21.863861601321393</v>
      </c>
      <c r="C35">
        <v>27.642200112633752</v>
      </c>
      <c r="E35" s="1">
        <v>21.863861601321393</v>
      </c>
      <c r="F35" s="1">
        <f t="shared" si="0"/>
        <v>30.662262473310232</v>
      </c>
      <c r="G35" s="1">
        <f t="shared" si="1"/>
        <v>27.505800496857201</v>
      </c>
      <c r="H35" s="1">
        <f t="shared" si="2"/>
        <v>24.349338520404171</v>
      </c>
      <c r="I35" s="1">
        <f t="shared" si="35"/>
        <v>21.19287654395114</v>
      </c>
      <c r="J35" s="1">
        <f t="shared" si="4"/>
        <v>18.03641456749811</v>
      </c>
      <c r="K35" s="1">
        <f t="shared" si="5"/>
        <v>14.879952591045079</v>
      </c>
      <c r="L35" s="1">
        <f t="shared" si="6"/>
        <v>11.723490614592048</v>
      </c>
    </row>
    <row r="36" spans="1:12" x14ac:dyDescent="0.25">
      <c r="A36" t="s">
        <v>55</v>
      </c>
      <c r="B36">
        <v>22.332191346275852</v>
      </c>
      <c r="C36">
        <v>30.993127610834119</v>
      </c>
      <c r="E36" s="1">
        <v>22.332191346275852</v>
      </c>
      <c r="F36" s="1">
        <f t="shared" si="0"/>
        <v>30.662262473310232</v>
      </c>
      <c r="G36" s="1">
        <f t="shared" si="1"/>
        <v>27.505800496857201</v>
      </c>
      <c r="H36" s="1">
        <f t="shared" si="2"/>
        <v>24.349338520404171</v>
      </c>
      <c r="I36" s="1">
        <f t="shared" si="35"/>
        <v>21.19287654395114</v>
      </c>
      <c r="J36" s="1">
        <f t="shared" si="4"/>
        <v>18.03641456749811</v>
      </c>
      <c r="K36" s="1">
        <f t="shared" si="5"/>
        <v>14.879952591045079</v>
      </c>
      <c r="L36" s="1">
        <f t="shared" si="6"/>
        <v>11.723490614592048</v>
      </c>
    </row>
    <row r="37" spans="1:12" x14ac:dyDescent="0.25">
      <c r="A37" t="s">
        <v>56</v>
      </c>
      <c r="B37">
        <v>22.969359575680532</v>
      </c>
      <c r="C37">
        <v>33.37600585223116</v>
      </c>
      <c r="E37" s="1">
        <v>22.969359575680532</v>
      </c>
      <c r="F37" s="1">
        <f t="shared" si="0"/>
        <v>30.662262473310232</v>
      </c>
      <c r="G37" s="1">
        <f t="shared" si="1"/>
        <v>27.505800496857201</v>
      </c>
      <c r="H37" s="1">
        <f t="shared" si="2"/>
        <v>24.349338520404171</v>
      </c>
      <c r="I37" s="1">
        <f t="shared" si="35"/>
        <v>21.19287654395114</v>
      </c>
      <c r="J37" s="1">
        <f t="shared" si="4"/>
        <v>18.03641456749811</v>
      </c>
      <c r="K37" s="1">
        <f t="shared" si="5"/>
        <v>14.879952591045079</v>
      </c>
      <c r="L37" s="1">
        <f t="shared" si="6"/>
        <v>11.723490614592048</v>
      </c>
    </row>
    <row r="38" spans="1:12" x14ac:dyDescent="0.25">
      <c r="A38" t="s">
        <v>57</v>
      </c>
      <c r="B38">
        <v>23.346626786307745</v>
      </c>
      <c r="C38">
        <v>25.572553634470896</v>
      </c>
      <c r="E38" s="1">
        <v>23.346626786307745</v>
      </c>
      <c r="F38" s="1">
        <f t="shared" si="0"/>
        <v>30.662262473310232</v>
      </c>
      <c r="G38" s="1">
        <f t="shared" si="1"/>
        <v>27.505800496857201</v>
      </c>
      <c r="H38" s="1">
        <f t="shared" si="2"/>
        <v>24.349338520404171</v>
      </c>
      <c r="I38" s="1">
        <f t="shared" si="35"/>
        <v>21.19287654395114</v>
      </c>
      <c r="J38" s="1">
        <f t="shared" si="4"/>
        <v>18.03641456749811</v>
      </c>
      <c r="K38" s="1">
        <f t="shared" si="5"/>
        <v>14.879952591045079</v>
      </c>
      <c r="L38" s="1">
        <f t="shared" si="6"/>
        <v>11.723490614592048</v>
      </c>
    </row>
    <row r="39" spans="1:12" x14ac:dyDescent="0.25">
      <c r="A39" t="s">
        <v>58</v>
      </c>
      <c r="B39">
        <v>16.985935478485874</v>
      </c>
      <c r="C39">
        <v>20.316341203209799</v>
      </c>
      <c r="E39" s="1">
        <v>16.985935478485874</v>
      </c>
      <c r="F39" s="1">
        <f t="shared" si="0"/>
        <v>30.662262473310232</v>
      </c>
      <c r="G39" s="1">
        <f t="shared" si="1"/>
        <v>27.505800496857201</v>
      </c>
      <c r="H39" s="1">
        <f t="shared" si="2"/>
        <v>24.349338520404171</v>
      </c>
      <c r="I39" s="1">
        <f t="shared" si="35"/>
        <v>21.19287654395114</v>
      </c>
      <c r="J39" s="1">
        <f t="shared" si="4"/>
        <v>18.03641456749811</v>
      </c>
      <c r="K39" s="1">
        <f t="shared" si="5"/>
        <v>14.879952591045079</v>
      </c>
      <c r="L39" s="1">
        <f t="shared" si="6"/>
        <v>11.723490614592048</v>
      </c>
    </row>
    <row r="40" spans="1:12" x14ac:dyDescent="0.25">
      <c r="A40" t="s">
        <v>59</v>
      </c>
      <c r="B40">
        <v>20.459458100839491</v>
      </c>
      <c r="C40">
        <v>28.423625717696549</v>
      </c>
      <c r="E40" s="1">
        <v>20.459458100839491</v>
      </c>
      <c r="F40" s="1">
        <f t="shared" si="0"/>
        <v>30.662262473310232</v>
      </c>
      <c r="G40" s="1">
        <f t="shared" si="1"/>
        <v>27.505800496857201</v>
      </c>
      <c r="H40" s="1">
        <f t="shared" si="2"/>
        <v>24.349338520404171</v>
      </c>
      <c r="I40" s="1">
        <f t="shared" si="35"/>
        <v>21.19287654395114</v>
      </c>
      <c r="J40" s="1">
        <f t="shared" si="4"/>
        <v>18.03641456749811</v>
      </c>
      <c r="K40" s="1">
        <f t="shared" si="5"/>
        <v>14.879952591045079</v>
      </c>
      <c r="L40" s="1">
        <f t="shared" si="6"/>
        <v>11.723490614592048</v>
      </c>
    </row>
    <row r="41" spans="1:12" x14ac:dyDescent="0.25">
      <c r="A41" t="s">
        <v>60</v>
      </c>
      <c r="B41">
        <v>17.445715232885796</v>
      </c>
      <c r="C41">
        <v>25.942350332594238</v>
      </c>
      <c r="E41" s="1">
        <v>17.445715232885796</v>
      </c>
      <c r="F41" s="1">
        <f t="shared" si="0"/>
        <v>30.662262473310232</v>
      </c>
      <c r="G41" s="1">
        <f t="shared" si="1"/>
        <v>27.505800496857201</v>
      </c>
      <c r="H41" s="1">
        <f t="shared" si="2"/>
        <v>24.349338520404171</v>
      </c>
      <c r="I41" s="1">
        <f t="shared" si="35"/>
        <v>21.19287654395114</v>
      </c>
      <c r="J41" s="1">
        <f t="shared" si="4"/>
        <v>18.03641456749811</v>
      </c>
      <c r="K41" s="1">
        <f t="shared" si="5"/>
        <v>14.879952591045079</v>
      </c>
      <c r="L41" s="1">
        <f t="shared" si="6"/>
        <v>11.723490614592048</v>
      </c>
    </row>
    <row r="42" spans="1:12" x14ac:dyDescent="0.25">
      <c r="A42" t="s">
        <v>61</v>
      </c>
      <c r="B42">
        <v>22.868658547270655</v>
      </c>
      <c r="C42">
        <v>25.832734243949197</v>
      </c>
      <c r="E42" s="1">
        <v>22.868658547270655</v>
      </c>
      <c r="F42" s="1">
        <f t="shared" si="0"/>
        <v>30.662262473310232</v>
      </c>
      <c r="G42" s="1">
        <f t="shared" si="1"/>
        <v>27.505800496857201</v>
      </c>
      <c r="H42" s="1">
        <f t="shared" si="2"/>
        <v>24.349338520404171</v>
      </c>
      <c r="I42" s="1">
        <f t="shared" si="35"/>
        <v>21.19287654395114</v>
      </c>
      <c r="J42" s="1">
        <f t="shared" si="4"/>
        <v>18.03641456749811</v>
      </c>
      <c r="K42" s="1">
        <f t="shared" si="5"/>
        <v>14.879952591045079</v>
      </c>
      <c r="L42" s="1">
        <f t="shared" si="6"/>
        <v>11.723490614592048</v>
      </c>
    </row>
    <row r="43" spans="1:12" x14ac:dyDescent="0.25">
      <c r="A43" t="s">
        <v>62</v>
      </c>
      <c r="B43">
        <v>20.391038012922714</v>
      </c>
      <c r="C43">
        <v>26.292965718720044</v>
      </c>
      <c r="E43" s="1">
        <v>20.391038012922714</v>
      </c>
      <c r="F43" s="1">
        <f t="shared" si="0"/>
        <v>30.662262473310232</v>
      </c>
      <c r="G43" s="1">
        <f t="shared" si="1"/>
        <v>27.505800496857201</v>
      </c>
      <c r="H43" s="1">
        <f t="shared" si="2"/>
        <v>24.349338520404171</v>
      </c>
      <c r="I43" s="1">
        <f t="shared" si="35"/>
        <v>21.19287654395114</v>
      </c>
      <c r="J43" s="1">
        <f t="shared" si="4"/>
        <v>18.03641456749811</v>
      </c>
      <c r="K43" s="1">
        <f t="shared" si="5"/>
        <v>14.879952591045079</v>
      </c>
      <c r="L43" s="1">
        <f t="shared" si="6"/>
        <v>11.723490614592048</v>
      </c>
    </row>
    <row r="44" spans="1:12" x14ac:dyDescent="0.25">
      <c r="A44" t="s">
        <v>63</v>
      </c>
      <c r="B44">
        <v>23.788964683533376</v>
      </c>
      <c r="C44">
        <v>27.984893967270263</v>
      </c>
      <c r="E44" s="1">
        <v>23.788964683533376</v>
      </c>
      <c r="F44" s="1">
        <f t="shared" si="0"/>
        <v>30.662262473310232</v>
      </c>
      <c r="G44" s="1">
        <f t="shared" si="1"/>
        <v>27.505800496857201</v>
      </c>
      <c r="H44" s="1">
        <f t="shared" si="2"/>
        <v>24.349338520404171</v>
      </c>
      <c r="I44" s="1">
        <f t="shared" si="35"/>
        <v>21.19287654395114</v>
      </c>
      <c r="J44" s="1">
        <f t="shared" si="4"/>
        <v>18.03641456749811</v>
      </c>
      <c r="K44" s="1">
        <f t="shared" si="5"/>
        <v>14.879952591045079</v>
      </c>
      <c r="L44" s="1">
        <f t="shared" si="6"/>
        <v>11.723490614592048</v>
      </c>
    </row>
    <row r="45" spans="1:12" x14ac:dyDescent="0.25">
      <c r="A45" t="s">
        <v>64</v>
      </c>
      <c r="B45">
        <v>24.56453774006253</v>
      </c>
      <c r="C45">
        <v>32.91687796782076</v>
      </c>
      <c r="E45" s="1">
        <v>24.56453774006253</v>
      </c>
      <c r="F45" s="1">
        <f t="shared" si="0"/>
        <v>30.662262473310232</v>
      </c>
      <c r="G45" s="1">
        <f t="shared" si="1"/>
        <v>27.505800496857201</v>
      </c>
      <c r="H45" s="1">
        <f t="shared" si="2"/>
        <v>24.349338520404171</v>
      </c>
      <c r="I45" s="1">
        <f t="shared" si="35"/>
        <v>21.19287654395114</v>
      </c>
      <c r="J45" s="1">
        <f t="shared" si="4"/>
        <v>18.03641456749811</v>
      </c>
      <c r="K45" s="1">
        <f t="shared" si="5"/>
        <v>14.879952591045079</v>
      </c>
      <c r="L45" s="1">
        <f t="shared" si="6"/>
        <v>11.723490614592048</v>
      </c>
    </row>
    <row r="46" spans="1:12" x14ac:dyDescent="0.25">
      <c r="A46" t="s">
        <v>65</v>
      </c>
      <c r="B46">
        <v>20.490257699560026</v>
      </c>
      <c r="C46">
        <v>36.165932170913969</v>
      </c>
      <c r="E46" s="1">
        <v>20.490257699560026</v>
      </c>
      <c r="F46" s="1">
        <f t="shared" si="0"/>
        <v>30.662262473310232</v>
      </c>
      <c r="G46" s="1">
        <f t="shared" si="1"/>
        <v>27.505800496857201</v>
      </c>
      <c r="H46" s="1">
        <f t="shared" si="2"/>
        <v>24.349338520404171</v>
      </c>
      <c r="I46" s="1">
        <f t="shared" si="35"/>
        <v>21.19287654395114</v>
      </c>
      <c r="J46" s="1">
        <f t="shared" si="4"/>
        <v>18.03641456749811</v>
      </c>
      <c r="K46" s="1">
        <f t="shared" si="5"/>
        <v>14.879952591045079</v>
      </c>
      <c r="L46" s="1">
        <f t="shared" si="6"/>
        <v>11.723490614592048</v>
      </c>
    </row>
    <row r="47" spans="1:12" x14ac:dyDescent="0.25">
      <c r="A47" t="s">
        <v>66</v>
      </c>
      <c r="B47">
        <v>20.506990062321037</v>
      </c>
      <c r="C47">
        <v>30.711284948573084</v>
      </c>
      <c r="E47" s="1">
        <v>20.506990062321037</v>
      </c>
      <c r="F47" s="1">
        <f t="shared" si="0"/>
        <v>30.662262473310232</v>
      </c>
      <c r="G47" s="1">
        <f t="shared" si="1"/>
        <v>27.505800496857201</v>
      </c>
      <c r="H47" s="1">
        <f t="shared" si="2"/>
        <v>24.349338520404171</v>
      </c>
      <c r="I47" s="1">
        <f t="shared" si="35"/>
        <v>21.19287654395114</v>
      </c>
      <c r="J47" s="1">
        <f t="shared" si="4"/>
        <v>18.03641456749811</v>
      </c>
      <c r="K47" s="1">
        <f t="shared" si="5"/>
        <v>14.879952591045079</v>
      </c>
      <c r="L47" s="1">
        <f t="shared" si="6"/>
        <v>11.723490614592048</v>
      </c>
    </row>
    <row r="48" spans="1:12" x14ac:dyDescent="0.25">
      <c r="A48" t="s">
        <v>67</v>
      </c>
      <c r="B48">
        <v>18.656246060758853</v>
      </c>
      <c r="C48">
        <v>28.108988172197481</v>
      </c>
      <c r="E48" s="1">
        <v>18.656246060758853</v>
      </c>
      <c r="F48" s="1">
        <f t="shared" ref="F48:F74" si="36">I48+$E$1+$E$1+$E$1</f>
        <v>30.662262473310232</v>
      </c>
      <c r="G48" s="1">
        <f t="shared" ref="G48:G74" si="37">I48+$E$1+$E$1</f>
        <v>27.505800496857201</v>
      </c>
      <c r="H48" s="1">
        <f t="shared" ref="H48:H74" si="38">I48+$E$1</f>
        <v>24.349338520404171</v>
      </c>
      <c r="I48" s="1">
        <f t="shared" si="35"/>
        <v>21.19287654395114</v>
      </c>
      <c r="J48" s="1">
        <f t="shared" ref="J48:J74" si="39">I48-$E$1</f>
        <v>18.03641456749811</v>
      </c>
      <c r="K48" s="1">
        <f t="shared" ref="K48:K74" si="40">I48-$E$1-$E$1</f>
        <v>14.879952591045079</v>
      </c>
      <c r="L48" s="1">
        <f t="shared" ref="L48:L74" si="41">I48-$E$1-$E$1-$E$1</f>
        <v>11.723490614592048</v>
      </c>
    </row>
    <row r="49" spans="1:12" x14ac:dyDescent="0.25">
      <c r="A49" t="s">
        <v>68</v>
      </c>
      <c r="B49">
        <v>14.064402367857593</v>
      </c>
      <c r="C49">
        <v>23.543288511441379</v>
      </c>
      <c r="E49" s="1">
        <v>14.064402367857593</v>
      </c>
      <c r="F49" s="1">
        <f t="shared" si="36"/>
        <v>30.662262473310232</v>
      </c>
      <c r="G49" s="1">
        <f t="shared" si="37"/>
        <v>27.505800496857201</v>
      </c>
      <c r="H49" s="1">
        <f t="shared" si="38"/>
        <v>24.349338520404171</v>
      </c>
      <c r="I49" s="1">
        <f t="shared" si="35"/>
        <v>21.19287654395114</v>
      </c>
      <c r="J49" s="1">
        <f t="shared" si="39"/>
        <v>18.03641456749811</v>
      </c>
      <c r="K49" s="1">
        <f t="shared" si="40"/>
        <v>14.879952591045079</v>
      </c>
      <c r="L49" s="1">
        <f t="shared" si="41"/>
        <v>11.723490614592048</v>
      </c>
    </row>
    <row r="50" spans="1:12" x14ac:dyDescent="0.25">
      <c r="A50" t="s">
        <v>69</v>
      </c>
      <c r="B50">
        <v>14.849471114727422</v>
      </c>
      <c r="C50">
        <v>31.252868288205601</v>
      </c>
      <c r="E50" s="1">
        <v>14.849471114727422</v>
      </c>
      <c r="F50" s="1">
        <f t="shared" si="36"/>
        <v>30.662262473310232</v>
      </c>
      <c r="G50" s="1">
        <f t="shared" si="37"/>
        <v>27.505800496857201</v>
      </c>
      <c r="H50" s="1">
        <f t="shared" si="38"/>
        <v>24.349338520404171</v>
      </c>
      <c r="I50" s="1">
        <f t="shared" si="35"/>
        <v>21.19287654395114</v>
      </c>
      <c r="J50" s="1">
        <f t="shared" si="39"/>
        <v>18.03641456749811</v>
      </c>
      <c r="K50" s="1">
        <f t="shared" si="40"/>
        <v>14.879952591045079</v>
      </c>
      <c r="L50" s="1">
        <f t="shared" si="41"/>
        <v>11.723490614592048</v>
      </c>
    </row>
    <row r="51" spans="1:12" x14ac:dyDescent="0.25">
      <c r="A51" t="s">
        <v>70</v>
      </c>
      <c r="B51">
        <v>20.537986186841149</v>
      </c>
      <c r="C51">
        <v>23.622047244094489</v>
      </c>
      <c r="E51" s="1">
        <v>20.537986186841149</v>
      </c>
      <c r="F51" s="1">
        <f t="shared" si="36"/>
        <v>30.662262473310232</v>
      </c>
      <c r="G51" s="1">
        <f t="shared" si="37"/>
        <v>27.505800496857201</v>
      </c>
      <c r="H51" s="1">
        <f t="shared" si="38"/>
        <v>24.349338520404171</v>
      </c>
      <c r="I51" s="1">
        <f t="shared" si="35"/>
        <v>21.19287654395114</v>
      </c>
      <c r="J51" s="1">
        <f t="shared" si="39"/>
        <v>18.03641456749811</v>
      </c>
      <c r="K51" s="1">
        <f t="shared" si="40"/>
        <v>14.879952591045079</v>
      </c>
      <c r="L51" s="1">
        <f t="shared" si="41"/>
        <v>11.723490614592048</v>
      </c>
    </row>
    <row r="52" spans="1:12" x14ac:dyDescent="0.25">
      <c r="A52" t="s">
        <v>71</v>
      </c>
      <c r="B52">
        <v>16.826698983872472</v>
      </c>
      <c r="C52">
        <v>31.672153479396073</v>
      </c>
      <c r="E52" s="1">
        <v>16.826698983872472</v>
      </c>
      <c r="F52" s="1">
        <f t="shared" si="36"/>
        <v>30.662262473310232</v>
      </c>
      <c r="G52" s="1">
        <f t="shared" si="37"/>
        <v>27.505800496857201</v>
      </c>
      <c r="H52" s="1">
        <f t="shared" si="38"/>
        <v>24.349338520404171</v>
      </c>
      <c r="I52" s="1">
        <f t="shared" si="35"/>
        <v>21.19287654395114</v>
      </c>
      <c r="J52" s="1">
        <f t="shared" si="39"/>
        <v>18.03641456749811</v>
      </c>
      <c r="K52" s="1">
        <f t="shared" si="40"/>
        <v>14.879952591045079</v>
      </c>
      <c r="L52" s="1">
        <f t="shared" si="41"/>
        <v>11.723490614592048</v>
      </c>
    </row>
    <row r="53" spans="1:12" x14ac:dyDescent="0.25">
      <c r="A53" t="s">
        <v>72</v>
      </c>
      <c r="B53">
        <v>17.889087656529515</v>
      </c>
      <c r="C53">
        <v>26.494117647058825</v>
      </c>
      <c r="E53" s="1">
        <v>17.889087656529515</v>
      </c>
      <c r="F53" s="1">
        <f t="shared" si="36"/>
        <v>30.662262473310232</v>
      </c>
      <c r="G53" s="1">
        <f t="shared" si="37"/>
        <v>27.505800496857201</v>
      </c>
      <c r="H53" s="1">
        <f t="shared" si="38"/>
        <v>24.349338520404171</v>
      </c>
      <c r="I53" s="1">
        <f t="shared" si="35"/>
        <v>21.19287654395114</v>
      </c>
      <c r="J53" s="1">
        <f t="shared" si="39"/>
        <v>18.03641456749811</v>
      </c>
      <c r="K53" s="1">
        <f t="shared" si="40"/>
        <v>14.879952591045079</v>
      </c>
      <c r="L53" s="1">
        <f t="shared" si="41"/>
        <v>11.723490614592048</v>
      </c>
    </row>
    <row r="54" spans="1:12" x14ac:dyDescent="0.25">
      <c r="A54" t="s">
        <v>73</v>
      </c>
      <c r="B54">
        <v>18.427100178738616</v>
      </c>
      <c r="C54">
        <v>22.939463909246061</v>
      </c>
      <c r="E54" s="1">
        <v>18.427100178738616</v>
      </c>
      <c r="F54" s="1">
        <f t="shared" si="36"/>
        <v>30.662262473310232</v>
      </c>
      <c r="G54" s="1">
        <f t="shared" si="37"/>
        <v>27.505800496857201</v>
      </c>
      <c r="H54" s="1">
        <f t="shared" si="38"/>
        <v>24.349338520404171</v>
      </c>
      <c r="I54" s="1">
        <f t="shared" si="35"/>
        <v>21.19287654395114</v>
      </c>
      <c r="J54" s="1">
        <f t="shared" si="39"/>
        <v>18.03641456749811</v>
      </c>
      <c r="K54" s="1">
        <f t="shared" si="40"/>
        <v>14.879952591045079</v>
      </c>
      <c r="L54" s="1">
        <f t="shared" si="41"/>
        <v>11.723490614592048</v>
      </c>
    </row>
    <row r="55" spans="1:12" x14ac:dyDescent="0.25">
      <c r="A55" t="s">
        <v>74</v>
      </c>
      <c r="B55">
        <v>17.411113823122612</v>
      </c>
      <c r="C55">
        <v>23.982284206558614</v>
      </c>
      <c r="E55" s="1">
        <v>17.411113823122612</v>
      </c>
      <c r="F55" s="1">
        <f t="shared" si="36"/>
        <v>30.662262473310232</v>
      </c>
      <c r="G55" s="1">
        <f t="shared" si="37"/>
        <v>27.505800496857201</v>
      </c>
      <c r="H55" s="1">
        <f t="shared" si="38"/>
        <v>24.349338520404171</v>
      </c>
      <c r="I55" s="1">
        <f t="shared" si="35"/>
        <v>21.19287654395114</v>
      </c>
      <c r="J55" s="1">
        <f t="shared" si="39"/>
        <v>18.03641456749811</v>
      </c>
      <c r="K55" s="1">
        <f t="shared" si="40"/>
        <v>14.879952591045079</v>
      </c>
      <c r="L55" s="1">
        <f t="shared" si="41"/>
        <v>11.723490614592048</v>
      </c>
    </row>
    <row r="56" spans="1:12" x14ac:dyDescent="0.25">
      <c r="A56" t="s">
        <v>75</v>
      </c>
      <c r="B56">
        <v>19.057171514543633</v>
      </c>
      <c r="C56">
        <v>24.208837684118418</v>
      </c>
      <c r="E56" s="1">
        <v>19.057171514543633</v>
      </c>
      <c r="F56" s="1">
        <f t="shared" si="36"/>
        <v>30.662262473310232</v>
      </c>
      <c r="G56" s="1">
        <f t="shared" si="37"/>
        <v>27.505800496857201</v>
      </c>
      <c r="H56" s="1">
        <f t="shared" si="38"/>
        <v>24.349338520404171</v>
      </c>
      <c r="I56" s="1">
        <f t="shared" si="35"/>
        <v>21.19287654395114</v>
      </c>
      <c r="J56" s="1">
        <f t="shared" si="39"/>
        <v>18.03641456749811</v>
      </c>
      <c r="K56" s="1">
        <f t="shared" si="40"/>
        <v>14.879952591045079</v>
      </c>
      <c r="L56" s="1">
        <f t="shared" si="41"/>
        <v>11.723490614592048</v>
      </c>
    </row>
    <row r="57" spans="1:12" x14ac:dyDescent="0.25">
      <c r="A57" t="s">
        <v>76</v>
      </c>
      <c r="B57">
        <v>17.559439712590319</v>
      </c>
      <c r="C57">
        <v>24.375437777258931</v>
      </c>
      <c r="E57" s="1">
        <v>17.559439712590319</v>
      </c>
      <c r="F57" s="1">
        <f t="shared" si="36"/>
        <v>30.662262473310232</v>
      </c>
      <c r="G57" s="1">
        <f t="shared" si="37"/>
        <v>27.505800496857201</v>
      </c>
      <c r="H57" s="1">
        <f t="shared" si="38"/>
        <v>24.349338520404171</v>
      </c>
      <c r="I57" s="1">
        <f t="shared" si="35"/>
        <v>21.19287654395114</v>
      </c>
      <c r="J57" s="1">
        <f t="shared" si="39"/>
        <v>18.03641456749811</v>
      </c>
      <c r="K57" s="1">
        <f t="shared" si="40"/>
        <v>14.879952591045079</v>
      </c>
      <c r="L57" s="1">
        <f t="shared" si="41"/>
        <v>11.723490614592048</v>
      </c>
    </row>
    <row r="58" spans="1:12" x14ac:dyDescent="0.25">
      <c r="A58" t="s">
        <v>77</v>
      </c>
      <c r="B58">
        <v>23.213343614301369</v>
      </c>
      <c r="C58">
        <v>25.024239346230203</v>
      </c>
      <c r="E58" s="1">
        <v>23.213343614301369</v>
      </c>
      <c r="F58" s="1">
        <f t="shared" si="36"/>
        <v>30.662262473310232</v>
      </c>
      <c r="G58" s="1">
        <f t="shared" si="37"/>
        <v>27.505800496857201</v>
      </c>
      <c r="H58" s="1">
        <f t="shared" si="38"/>
        <v>24.349338520404171</v>
      </c>
      <c r="I58" s="1">
        <f t="shared" si="35"/>
        <v>21.19287654395114</v>
      </c>
      <c r="J58" s="1">
        <f t="shared" si="39"/>
        <v>18.03641456749811</v>
      </c>
      <c r="K58" s="1">
        <f t="shared" si="40"/>
        <v>14.879952591045079</v>
      </c>
      <c r="L58" s="1">
        <f t="shared" si="41"/>
        <v>11.723490614592048</v>
      </c>
    </row>
    <row r="59" spans="1:12" x14ac:dyDescent="0.25">
      <c r="A59" t="s">
        <v>78</v>
      </c>
      <c r="B59">
        <v>19.355396180765577</v>
      </c>
      <c r="C59">
        <v>28.926038500506586</v>
      </c>
      <c r="E59" s="1">
        <v>19.355396180765577</v>
      </c>
      <c r="F59" s="1">
        <f t="shared" si="36"/>
        <v>30.662262473310232</v>
      </c>
      <c r="G59" s="1">
        <f t="shared" si="37"/>
        <v>27.505800496857201</v>
      </c>
      <c r="H59" s="1">
        <f t="shared" si="38"/>
        <v>24.349338520404171</v>
      </c>
      <c r="I59" s="1">
        <f t="shared" si="35"/>
        <v>21.19287654395114</v>
      </c>
      <c r="J59" s="1">
        <f t="shared" si="39"/>
        <v>18.03641456749811</v>
      </c>
      <c r="K59" s="1">
        <f t="shared" si="40"/>
        <v>14.879952591045079</v>
      </c>
      <c r="L59" s="1">
        <f t="shared" si="41"/>
        <v>11.723490614592048</v>
      </c>
    </row>
    <row r="60" spans="1:12" x14ac:dyDescent="0.25">
      <c r="A60" t="s">
        <v>79</v>
      </c>
      <c r="B60">
        <v>25.394190871369293</v>
      </c>
      <c r="C60">
        <v>22.191267592103365</v>
      </c>
      <c r="E60" s="1">
        <v>25.394190871369293</v>
      </c>
      <c r="F60" s="1">
        <f t="shared" si="36"/>
        <v>30.662262473310232</v>
      </c>
      <c r="G60" s="1">
        <f t="shared" si="37"/>
        <v>27.505800496857201</v>
      </c>
      <c r="H60" s="1">
        <f t="shared" si="38"/>
        <v>24.349338520404171</v>
      </c>
      <c r="I60" s="1">
        <f t="shared" si="35"/>
        <v>21.19287654395114</v>
      </c>
      <c r="J60" s="1">
        <f t="shared" si="39"/>
        <v>18.03641456749811</v>
      </c>
      <c r="K60" s="1">
        <f t="shared" si="40"/>
        <v>14.879952591045079</v>
      </c>
      <c r="L60" s="1">
        <f t="shared" si="41"/>
        <v>11.723490614592048</v>
      </c>
    </row>
    <row r="61" spans="1:12" x14ac:dyDescent="0.25">
      <c r="A61" t="s">
        <v>80</v>
      </c>
      <c r="B61">
        <v>19.765800182709079</v>
      </c>
      <c r="C61">
        <v>21.620840756970193</v>
      </c>
      <c r="E61" s="1">
        <v>19.765800182709079</v>
      </c>
      <c r="F61" s="1">
        <f t="shared" si="36"/>
        <v>30.662262473310232</v>
      </c>
      <c r="G61" s="1">
        <f t="shared" si="37"/>
        <v>27.505800496857201</v>
      </c>
      <c r="H61" s="1">
        <f t="shared" si="38"/>
        <v>24.349338520404171</v>
      </c>
      <c r="I61" s="1">
        <f t="shared" si="35"/>
        <v>21.19287654395114</v>
      </c>
      <c r="J61" s="1">
        <f t="shared" si="39"/>
        <v>18.03641456749811</v>
      </c>
      <c r="K61" s="1">
        <f t="shared" si="40"/>
        <v>14.879952591045079</v>
      </c>
      <c r="L61" s="1">
        <f t="shared" si="41"/>
        <v>11.723490614592048</v>
      </c>
    </row>
    <row r="62" spans="1:12" x14ac:dyDescent="0.25">
      <c r="A62" t="s">
        <v>81</v>
      </c>
      <c r="B62">
        <v>19.218973625025555</v>
      </c>
      <c r="C62">
        <v>30.111454528425586</v>
      </c>
      <c r="E62" s="1">
        <v>19.218973625025555</v>
      </c>
      <c r="F62" s="1">
        <f t="shared" si="36"/>
        <v>30.662262473310232</v>
      </c>
      <c r="G62" s="1">
        <f t="shared" si="37"/>
        <v>27.505800496857201</v>
      </c>
      <c r="H62" s="1">
        <f t="shared" si="38"/>
        <v>24.349338520404171</v>
      </c>
      <c r="I62" s="1">
        <f t="shared" si="35"/>
        <v>21.19287654395114</v>
      </c>
      <c r="J62" s="1">
        <f t="shared" si="39"/>
        <v>18.03641456749811</v>
      </c>
      <c r="K62" s="1">
        <f t="shared" si="40"/>
        <v>14.879952591045079</v>
      </c>
      <c r="L62" s="1">
        <f t="shared" si="41"/>
        <v>11.723490614592048</v>
      </c>
    </row>
    <row r="63" spans="1:12" x14ac:dyDescent="0.25">
      <c r="A63" t="s">
        <v>82</v>
      </c>
      <c r="B63">
        <v>24.296213003493833</v>
      </c>
      <c r="C63">
        <v>29.379208560095933</v>
      </c>
      <c r="E63" s="1">
        <v>24.296213003493833</v>
      </c>
      <c r="F63" s="1">
        <f t="shared" si="36"/>
        <v>30.662262473310232</v>
      </c>
      <c r="G63" s="1">
        <f t="shared" si="37"/>
        <v>27.505800496857201</v>
      </c>
      <c r="H63" s="1">
        <f t="shared" si="38"/>
        <v>24.349338520404171</v>
      </c>
      <c r="I63" s="1">
        <f t="shared" si="35"/>
        <v>21.19287654395114</v>
      </c>
      <c r="J63" s="1">
        <f t="shared" si="39"/>
        <v>18.03641456749811</v>
      </c>
      <c r="K63" s="1">
        <f t="shared" si="40"/>
        <v>14.879952591045079</v>
      </c>
      <c r="L63" s="1">
        <f t="shared" si="41"/>
        <v>11.723490614592048</v>
      </c>
    </row>
    <row r="64" spans="1:12" x14ac:dyDescent="0.25">
      <c r="A64" t="s">
        <v>83</v>
      </c>
      <c r="B64">
        <v>24.870100388437674</v>
      </c>
      <c r="C64">
        <v>29.146597505248856</v>
      </c>
      <c r="E64" s="1">
        <v>24.870100388437674</v>
      </c>
      <c r="F64" s="1">
        <f t="shared" si="36"/>
        <v>30.662262473310232</v>
      </c>
      <c r="G64" s="1">
        <f t="shared" si="37"/>
        <v>27.505800496857201</v>
      </c>
      <c r="H64" s="1">
        <f t="shared" si="38"/>
        <v>24.349338520404171</v>
      </c>
      <c r="I64" s="1">
        <f t="shared" si="35"/>
        <v>21.19287654395114</v>
      </c>
      <c r="J64" s="1">
        <f t="shared" si="39"/>
        <v>18.03641456749811</v>
      </c>
      <c r="K64" s="1">
        <f t="shared" si="40"/>
        <v>14.879952591045079</v>
      </c>
      <c r="L64" s="1">
        <f t="shared" si="41"/>
        <v>11.723490614592048</v>
      </c>
    </row>
    <row r="65" spans="1:12" x14ac:dyDescent="0.25">
      <c r="A65" t="s">
        <v>84</v>
      </c>
      <c r="B65">
        <v>20.719915495246607</v>
      </c>
      <c r="C65">
        <v>35.646618197840937</v>
      </c>
      <c r="E65" s="1">
        <v>20.719915495246607</v>
      </c>
      <c r="F65" s="1">
        <f t="shared" si="36"/>
        <v>30.662262473310232</v>
      </c>
      <c r="G65" s="1">
        <f t="shared" si="37"/>
        <v>27.505800496857201</v>
      </c>
      <c r="H65" s="1">
        <f t="shared" si="38"/>
        <v>24.349338520404171</v>
      </c>
      <c r="I65" s="1">
        <f t="shared" si="35"/>
        <v>21.19287654395114</v>
      </c>
      <c r="J65" s="1">
        <f t="shared" si="39"/>
        <v>18.03641456749811</v>
      </c>
      <c r="K65" s="1">
        <f t="shared" si="40"/>
        <v>14.879952591045079</v>
      </c>
      <c r="L65" s="1">
        <f t="shared" si="41"/>
        <v>11.723490614592048</v>
      </c>
    </row>
    <row r="66" spans="1:12" x14ac:dyDescent="0.25">
      <c r="A66" t="s">
        <v>85</v>
      </c>
      <c r="B66">
        <v>22.196998360448987</v>
      </c>
      <c r="C66">
        <v>31.841450241863523</v>
      </c>
      <c r="E66" s="1">
        <v>22.196998360448987</v>
      </c>
      <c r="F66" s="1">
        <f t="shared" si="36"/>
        <v>30.662262473310232</v>
      </c>
      <c r="G66" s="1">
        <f t="shared" si="37"/>
        <v>27.505800496857201</v>
      </c>
      <c r="H66" s="1">
        <f t="shared" si="38"/>
        <v>24.349338520404171</v>
      </c>
      <c r="I66" s="1">
        <f t="shared" si="35"/>
        <v>21.19287654395114</v>
      </c>
      <c r="J66" s="1">
        <f t="shared" si="39"/>
        <v>18.03641456749811</v>
      </c>
      <c r="K66" s="1">
        <f t="shared" si="40"/>
        <v>14.879952591045079</v>
      </c>
      <c r="L66" s="1">
        <f t="shared" si="41"/>
        <v>11.723490614592048</v>
      </c>
    </row>
    <row r="67" spans="1:12" x14ac:dyDescent="0.25">
      <c r="A67" t="s">
        <v>86</v>
      </c>
      <c r="B67">
        <v>25.350982751704773</v>
      </c>
      <c r="C67">
        <v>17.800220924727789</v>
      </c>
      <c r="E67" s="1">
        <v>25.350982751704773</v>
      </c>
      <c r="F67" s="1">
        <f t="shared" si="36"/>
        <v>30.662262473310232</v>
      </c>
      <c r="G67" s="1">
        <f t="shared" si="37"/>
        <v>27.505800496857201</v>
      </c>
      <c r="H67" s="1">
        <f t="shared" si="38"/>
        <v>24.349338520404171</v>
      </c>
      <c r="I67" s="1">
        <f t="shared" si="35"/>
        <v>21.19287654395114</v>
      </c>
      <c r="J67" s="1">
        <f t="shared" si="39"/>
        <v>18.03641456749811</v>
      </c>
      <c r="K67" s="1">
        <f t="shared" si="40"/>
        <v>14.879952591045079</v>
      </c>
      <c r="L67" s="1">
        <f t="shared" si="41"/>
        <v>11.723490614592048</v>
      </c>
    </row>
    <row r="68" spans="1:12" x14ac:dyDescent="0.25">
      <c r="A68" t="s">
        <v>87</v>
      </c>
      <c r="B68">
        <v>28.687141410732366</v>
      </c>
      <c r="C68">
        <v>33.613445378151262</v>
      </c>
      <c r="E68" s="1">
        <v>28.687141410732366</v>
      </c>
      <c r="F68" s="1">
        <f t="shared" si="36"/>
        <v>30.662262473310232</v>
      </c>
      <c r="G68" s="1">
        <f t="shared" si="37"/>
        <v>27.505800496857201</v>
      </c>
      <c r="H68" s="1">
        <f t="shared" si="38"/>
        <v>24.349338520404171</v>
      </c>
      <c r="I68" s="1">
        <f t="shared" si="35"/>
        <v>21.19287654395114</v>
      </c>
      <c r="J68" s="1">
        <f t="shared" si="39"/>
        <v>18.03641456749811</v>
      </c>
      <c r="K68" s="1">
        <f t="shared" si="40"/>
        <v>14.879952591045079</v>
      </c>
      <c r="L68" s="1">
        <f t="shared" si="41"/>
        <v>11.723490614592048</v>
      </c>
    </row>
    <row r="69" spans="1:12" x14ac:dyDescent="0.25">
      <c r="A69" t="s">
        <v>88</v>
      </c>
      <c r="B69">
        <v>25.540901302944572</v>
      </c>
      <c r="C69">
        <v>27.982045649890175</v>
      </c>
      <c r="E69" s="1">
        <v>25.540901302944572</v>
      </c>
      <c r="F69" s="1">
        <f t="shared" si="36"/>
        <v>30.662262473310232</v>
      </c>
      <c r="G69" s="1">
        <f t="shared" si="37"/>
        <v>27.505800496857201</v>
      </c>
      <c r="H69" s="1">
        <f t="shared" si="38"/>
        <v>24.349338520404171</v>
      </c>
      <c r="I69" s="1">
        <f t="shared" si="35"/>
        <v>21.19287654395114</v>
      </c>
      <c r="J69" s="1">
        <f t="shared" si="39"/>
        <v>18.03641456749811</v>
      </c>
      <c r="K69" s="1">
        <f t="shared" si="40"/>
        <v>14.879952591045079</v>
      </c>
      <c r="L69" s="1">
        <f t="shared" si="41"/>
        <v>11.723490614592048</v>
      </c>
    </row>
    <row r="70" spans="1:12" x14ac:dyDescent="0.25">
      <c r="A70" t="s">
        <v>89</v>
      </c>
      <c r="B70">
        <v>22.681653954235244</v>
      </c>
      <c r="C70">
        <v>34.822632386442884</v>
      </c>
      <c r="E70" s="1">
        <v>22.681653954235244</v>
      </c>
      <c r="F70" s="1">
        <f t="shared" si="36"/>
        <v>30.662262473310232</v>
      </c>
      <c r="G70" s="1">
        <f t="shared" si="37"/>
        <v>27.505800496857201</v>
      </c>
      <c r="H70" s="1">
        <f t="shared" si="38"/>
        <v>24.349338520404171</v>
      </c>
      <c r="I70" s="1">
        <f t="shared" si="35"/>
        <v>21.19287654395114</v>
      </c>
      <c r="J70" s="1">
        <f t="shared" si="39"/>
        <v>18.03641456749811</v>
      </c>
      <c r="K70" s="1">
        <f t="shared" si="40"/>
        <v>14.879952591045079</v>
      </c>
      <c r="L70" s="1">
        <f t="shared" si="41"/>
        <v>11.723490614592048</v>
      </c>
    </row>
    <row r="71" spans="1:12" x14ac:dyDescent="0.25">
      <c r="A71" t="s">
        <v>90</v>
      </c>
      <c r="B71">
        <v>22.282895895719573</v>
      </c>
      <c r="C71">
        <v>28.287209466786098</v>
      </c>
      <c r="E71" s="1">
        <v>22.282895895719573</v>
      </c>
      <c r="F71" s="1">
        <f t="shared" si="36"/>
        <v>30.662262473310232</v>
      </c>
      <c r="G71" s="1">
        <f t="shared" si="37"/>
        <v>27.505800496857201</v>
      </c>
      <c r="H71" s="1">
        <f t="shared" si="38"/>
        <v>24.349338520404171</v>
      </c>
      <c r="I71" s="1">
        <f t="shared" si="35"/>
        <v>21.19287654395114</v>
      </c>
      <c r="J71" s="1">
        <f t="shared" si="39"/>
        <v>18.03641456749811</v>
      </c>
      <c r="K71" s="1">
        <f t="shared" si="40"/>
        <v>14.879952591045079</v>
      </c>
      <c r="L71" s="1">
        <f t="shared" si="41"/>
        <v>11.723490614592048</v>
      </c>
    </row>
    <row r="72" spans="1:12" x14ac:dyDescent="0.25">
      <c r="A72" t="s">
        <v>91</v>
      </c>
      <c r="B72">
        <v>18.452774108322323</v>
      </c>
      <c r="C72">
        <v>32.507183908045974</v>
      </c>
      <c r="E72" s="1">
        <v>18.452774108322323</v>
      </c>
      <c r="F72" s="1">
        <f t="shared" si="36"/>
        <v>30.662262473310232</v>
      </c>
      <c r="G72" s="1">
        <f t="shared" si="37"/>
        <v>27.505800496857201</v>
      </c>
      <c r="H72" s="1">
        <f t="shared" si="38"/>
        <v>24.349338520404171</v>
      </c>
      <c r="I72" s="1">
        <f t="shared" si="35"/>
        <v>21.19287654395114</v>
      </c>
      <c r="J72" s="1">
        <f t="shared" si="39"/>
        <v>18.03641456749811</v>
      </c>
      <c r="K72" s="1">
        <f t="shared" si="40"/>
        <v>14.879952591045079</v>
      </c>
      <c r="L72" s="1">
        <f t="shared" si="41"/>
        <v>11.723490614592048</v>
      </c>
    </row>
    <row r="73" spans="1:12" x14ac:dyDescent="0.25">
      <c r="A73" t="s">
        <v>92</v>
      </c>
      <c r="B73">
        <v>18.029565068785779</v>
      </c>
      <c r="C73">
        <v>23.976967008070986</v>
      </c>
      <c r="E73" s="1">
        <v>18.029565068785779</v>
      </c>
      <c r="F73" s="1">
        <f t="shared" si="36"/>
        <v>30.662262473310232</v>
      </c>
      <c r="G73" s="1">
        <f t="shared" si="37"/>
        <v>27.505800496857201</v>
      </c>
      <c r="H73" s="1">
        <f t="shared" si="38"/>
        <v>24.349338520404171</v>
      </c>
      <c r="I73" s="1">
        <f t="shared" si="35"/>
        <v>21.19287654395114</v>
      </c>
      <c r="J73" s="1">
        <f t="shared" si="39"/>
        <v>18.03641456749811</v>
      </c>
      <c r="K73" s="1">
        <f t="shared" si="40"/>
        <v>14.879952591045079</v>
      </c>
      <c r="L73" s="1">
        <f t="shared" si="41"/>
        <v>11.723490614592048</v>
      </c>
    </row>
    <row r="74" spans="1:12" x14ac:dyDescent="0.25">
      <c r="A74" t="s">
        <v>93</v>
      </c>
      <c r="B74">
        <v>16.474873747826809</v>
      </c>
      <c r="C74">
        <v>29.62410918067912</v>
      </c>
      <c r="E74" s="1">
        <v>16.474873747826809</v>
      </c>
      <c r="F74" s="1">
        <f t="shared" si="36"/>
        <v>30.662262473310232</v>
      </c>
      <c r="G74" s="1">
        <f t="shared" si="37"/>
        <v>27.505800496857201</v>
      </c>
      <c r="H74" s="1">
        <f t="shared" si="38"/>
        <v>24.349338520404171</v>
      </c>
      <c r="I74" s="1">
        <f t="shared" si="35"/>
        <v>21.19287654395114</v>
      </c>
      <c r="J74" s="1">
        <f t="shared" si="39"/>
        <v>18.03641456749811</v>
      </c>
      <c r="K74" s="1">
        <f t="shared" si="40"/>
        <v>14.879952591045079</v>
      </c>
      <c r="L74" s="1">
        <f t="shared" si="41"/>
        <v>11.723490614592048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="90" zoomScaleNormal="90" workbookViewId="0">
      <selection activeCell="M1" sqref="M1"/>
    </sheetView>
  </sheetViews>
  <sheetFormatPr defaultRowHeight="16.5" x14ac:dyDescent="0.25"/>
  <cols>
    <col min="1" max="1" width="10.25" bestFit="1" customWidth="1"/>
    <col min="5" max="5" width="9" style="10"/>
  </cols>
  <sheetData>
    <row r="1" spans="1:12" x14ac:dyDescent="0.25">
      <c r="D1" s="6" t="s">
        <v>109</v>
      </c>
      <c r="E1" s="9">
        <f>STDEVP(E51:E74)</f>
        <v>4.1834978739477044</v>
      </c>
    </row>
    <row r="2" spans="1:12" x14ac:dyDescent="0.25">
      <c r="A2" t="s">
        <v>108</v>
      </c>
      <c r="B2" t="s">
        <v>106</v>
      </c>
      <c r="C2" t="s">
        <v>107</v>
      </c>
      <c r="E2" s="10" t="s">
        <v>38</v>
      </c>
      <c r="F2" s="2" t="s">
        <v>44</v>
      </c>
      <c r="G2" s="2" t="s">
        <v>42</v>
      </c>
      <c r="H2" s="2" t="s">
        <v>40</v>
      </c>
      <c r="I2" t="s">
        <v>39</v>
      </c>
      <c r="J2" s="2" t="s">
        <v>41</v>
      </c>
      <c r="K2" s="2" t="s">
        <v>43</v>
      </c>
      <c r="L2" s="2" t="s">
        <v>45</v>
      </c>
    </row>
    <row r="3" spans="1:12" x14ac:dyDescent="0.25">
      <c r="A3" s="3" t="s">
        <v>94</v>
      </c>
      <c r="B3" s="3">
        <v>22.788964064335779</v>
      </c>
      <c r="C3" s="3">
        <v>14.646639042357275</v>
      </c>
      <c r="D3" s="8"/>
      <c r="E3" s="4">
        <v>22.788964064335779</v>
      </c>
      <c r="F3" s="7">
        <f t="shared" ref="F3:F47" si="0">I3+$E$1+$E$1+$E$1</f>
        <v>28.302496334479265</v>
      </c>
      <c r="G3" s="7">
        <f t="shared" ref="G3:G47" si="1">I3+$E$1+$E$1</f>
        <v>24.118998460531561</v>
      </c>
      <c r="H3" s="7">
        <f t="shared" ref="H3:H47" si="2">I3+$E$1</f>
        <v>19.935500586583856</v>
      </c>
      <c r="I3" s="7">
        <f t="shared" ref="I3:I26" si="3">$I$27</f>
        <v>15.75200271263615</v>
      </c>
      <c r="J3" s="7">
        <f t="shared" ref="J3:J47" si="4">I3-$E$1</f>
        <v>11.568504838688446</v>
      </c>
      <c r="K3" s="7">
        <f t="shared" ref="K3:K47" si="5">I3-$E$1-$E$1</f>
        <v>7.3850069647407413</v>
      </c>
      <c r="L3" s="7">
        <f t="shared" ref="L3:L47" si="6">I3-$E$1-$E$1-$E$1</f>
        <v>3.2015090907930368</v>
      </c>
    </row>
    <row r="4" spans="1:12" x14ac:dyDescent="0.25">
      <c r="A4" s="3" t="s">
        <v>95</v>
      </c>
      <c r="B4" s="3">
        <v>26.030178464006418</v>
      </c>
      <c r="C4" s="3">
        <v>17.819813018988444</v>
      </c>
      <c r="D4" s="8"/>
      <c r="E4" s="4">
        <v>26.030178464006418</v>
      </c>
      <c r="F4" s="7">
        <f t="shared" si="0"/>
        <v>28.302496334479265</v>
      </c>
      <c r="G4" s="7">
        <f t="shared" si="1"/>
        <v>24.118998460531561</v>
      </c>
      <c r="H4" s="7">
        <f t="shared" si="2"/>
        <v>19.935500586583856</v>
      </c>
      <c r="I4" s="7">
        <f t="shared" si="3"/>
        <v>15.75200271263615</v>
      </c>
      <c r="J4" s="7">
        <f t="shared" si="4"/>
        <v>11.568504838688446</v>
      </c>
      <c r="K4" s="7">
        <f t="shared" si="5"/>
        <v>7.3850069647407413</v>
      </c>
      <c r="L4" s="7">
        <f t="shared" si="6"/>
        <v>3.2015090907930368</v>
      </c>
    </row>
    <row r="5" spans="1:12" x14ac:dyDescent="0.25">
      <c r="A5" s="3" t="s">
        <v>96</v>
      </c>
      <c r="B5" s="3">
        <v>25.144479872459147</v>
      </c>
      <c r="C5" s="3">
        <v>18.675266789525566</v>
      </c>
      <c r="D5" s="8"/>
      <c r="E5" s="4">
        <v>25.144479872459147</v>
      </c>
      <c r="F5" s="7">
        <f t="shared" si="0"/>
        <v>28.302496334479265</v>
      </c>
      <c r="G5" s="7">
        <f t="shared" si="1"/>
        <v>24.118998460531561</v>
      </c>
      <c r="H5" s="7">
        <f t="shared" si="2"/>
        <v>19.935500586583856</v>
      </c>
      <c r="I5" s="7">
        <f t="shared" si="3"/>
        <v>15.75200271263615</v>
      </c>
      <c r="J5" s="7">
        <f t="shared" si="4"/>
        <v>11.568504838688446</v>
      </c>
      <c r="K5" s="7">
        <f t="shared" si="5"/>
        <v>7.3850069647407413</v>
      </c>
      <c r="L5" s="7">
        <f t="shared" si="6"/>
        <v>3.2015090907930368</v>
      </c>
    </row>
    <row r="6" spans="1:12" x14ac:dyDescent="0.25">
      <c r="A6" s="3" t="s">
        <v>97</v>
      </c>
      <c r="B6" s="3">
        <v>20.518529461421576</v>
      </c>
      <c r="C6" s="3">
        <v>16.814562002275313</v>
      </c>
      <c r="D6" s="8"/>
      <c r="E6" s="4">
        <v>20.518529461421576</v>
      </c>
      <c r="F6" s="7">
        <f t="shared" si="0"/>
        <v>28.302496334479265</v>
      </c>
      <c r="G6" s="7">
        <f t="shared" si="1"/>
        <v>24.118998460531561</v>
      </c>
      <c r="H6" s="7">
        <f t="shared" si="2"/>
        <v>19.935500586583856</v>
      </c>
      <c r="I6" s="7">
        <f t="shared" si="3"/>
        <v>15.75200271263615</v>
      </c>
      <c r="J6" s="7">
        <f t="shared" si="4"/>
        <v>11.568504838688446</v>
      </c>
      <c r="K6" s="7">
        <f t="shared" si="5"/>
        <v>7.3850069647407413</v>
      </c>
      <c r="L6" s="7">
        <f t="shared" si="6"/>
        <v>3.2015090907930368</v>
      </c>
    </row>
    <row r="7" spans="1:12" x14ac:dyDescent="0.25">
      <c r="A7" s="3" t="s">
        <v>98</v>
      </c>
      <c r="B7" s="3">
        <v>25.669551726953543</v>
      </c>
      <c r="C7" s="3">
        <v>22.016398420892802</v>
      </c>
      <c r="D7" s="8"/>
      <c r="E7" s="4">
        <v>25.669551726953543</v>
      </c>
      <c r="F7" s="7">
        <f t="shared" si="0"/>
        <v>28.302496334479265</v>
      </c>
      <c r="G7" s="7">
        <f t="shared" si="1"/>
        <v>24.118998460531561</v>
      </c>
      <c r="H7" s="7">
        <f t="shared" si="2"/>
        <v>19.935500586583856</v>
      </c>
      <c r="I7" s="7">
        <f t="shared" si="3"/>
        <v>15.75200271263615</v>
      </c>
      <c r="J7" s="7">
        <f t="shared" si="4"/>
        <v>11.568504838688446</v>
      </c>
      <c r="K7" s="7">
        <f t="shared" si="5"/>
        <v>7.3850069647407413</v>
      </c>
      <c r="L7" s="7">
        <f t="shared" si="6"/>
        <v>3.2015090907930368</v>
      </c>
    </row>
    <row r="8" spans="1:12" x14ac:dyDescent="0.25">
      <c r="A8" s="3" t="s">
        <v>99</v>
      </c>
      <c r="B8" s="3">
        <v>32.286073467996253</v>
      </c>
      <c r="C8" s="3">
        <v>17.117178924259054</v>
      </c>
      <c r="D8" s="8"/>
      <c r="E8" s="4">
        <v>32.286073467996253</v>
      </c>
      <c r="F8" s="7">
        <f t="shared" si="0"/>
        <v>28.302496334479265</v>
      </c>
      <c r="G8" s="7">
        <f t="shared" si="1"/>
        <v>24.118998460531561</v>
      </c>
      <c r="H8" s="7">
        <f t="shared" si="2"/>
        <v>19.935500586583856</v>
      </c>
      <c r="I8" s="7">
        <f t="shared" si="3"/>
        <v>15.75200271263615</v>
      </c>
      <c r="J8" s="7">
        <f t="shared" si="4"/>
        <v>11.568504838688446</v>
      </c>
      <c r="K8" s="7">
        <f t="shared" si="5"/>
        <v>7.3850069647407413</v>
      </c>
      <c r="L8" s="7">
        <f t="shared" si="6"/>
        <v>3.2015090907930368</v>
      </c>
    </row>
    <row r="9" spans="1:12" x14ac:dyDescent="0.25">
      <c r="A9" s="3" t="s">
        <v>100</v>
      </c>
      <c r="B9" s="3">
        <v>30.869670347384538</v>
      </c>
      <c r="C9" s="3">
        <v>19.237076882707949</v>
      </c>
      <c r="D9" s="8"/>
      <c r="E9" s="4">
        <v>30.869670347384538</v>
      </c>
      <c r="F9" s="7">
        <f t="shared" si="0"/>
        <v>28.302496334479265</v>
      </c>
      <c r="G9" s="7">
        <f t="shared" si="1"/>
        <v>24.118998460531561</v>
      </c>
      <c r="H9" s="7">
        <f t="shared" si="2"/>
        <v>19.935500586583856</v>
      </c>
      <c r="I9" s="7">
        <f t="shared" si="3"/>
        <v>15.75200271263615</v>
      </c>
      <c r="J9" s="7">
        <f t="shared" si="4"/>
        <v>11.568504838688446</v>
      </c>
      <c r="K9" s="7">
        <f t="shared" si="5"/>
        <v>7.3850069647407413</v>
      </c>
      <c r="L9" s="7">
        <f t="shared" si="6"/>
        <v>3.2015090907930368</v>
      </c>
    </row>
    <row r="10" spans="1:12" x14ac:dyDescent="0.25">
      <c r="A10" s="3" t="s">
        <v>101</v>
      </c>
      <c r="B10" s="3">
        <v>25.738123202786443</v>
      </c>
      <c r="C10" s="3">
        <v>17.558927921368763</v>
      </c>
      <c r="D10" s="8"/>
      <c r="E10" s="4">
        <v>25.738123202786443</v>
      </c>
      <c r="F10" s="7">
        <f t="shared" si="0"/>
        <v>28.302496334479265</v>
      </c>
      <c r="G10" s="7">
        <f t="shared" si="1"/>
        <v>24.118998460531561</v>
      </c>
      <c r="H10" s="7">
        <f t="shared" si="2"/>
        <v>19.935500586583856</v>
      </c>
      <c r="I10" s="7">
        <f t="shared" si="3"/>
        <v>15.75200271263615</v>
      </c>
      <c r="J10" s="7">
        <f t="shared" si="4"/>
        <v>11.568504838688446</v>
      </c>
      <c r="K10" s="7">
        <f t="shared" si="5"/>
        <v>7.3850069647407413</v>
      </c>
      <c r="L10" s="7">
        <f t="shared" si="6"/>
        <v>3.2015090907930368</v>
      </c>
    </row>
    <row r="11" spans="1:12" x14ac:dyDescent="0.25">
      <c r="A11" s="3" t="s">
        <v>102</v>
      </c>
      <c r="B11" s="3">
        <v>20.991088984646279</v>
      </c>
      <c r="C11" s="3">
        <v>18.954025154270102</v>
      </c>
      <c r="D11" s="8"/>
      <c r="E11" s="4">
        <v>20.991088984646279</v>
      </c>
      <c r="F11" s="7">
        <f t="shared" si="0"/>
        <v>28.302496334479265</v>
      </c>
      <c r="G11" s="7">
        <f t="shared" si="1"/>
        <v>24.118998460531561</v>
      </c>
      <c r="H11" s="7">
        <f t="shared" si="2"/>
        <v>19.935500586583856</v>
      </c>
      <c r="I11" s="7">
        <f t="shared" si="3"/>
        <v>15.75200271263615</v>
      </c>
      <c r="J11" s="7">
        <f t="shared" si="4"/>
        <v>11.568504838688446</v>
      </c>
      <c r="K11" s="7">
        <f t="shared" si="5"/>
        <v>7.3850069647407413</v>
      </c>
      <c r="L11" s="7">
        <f t="shared" si="6"/>
        <v>3.2015090907930368</v>
      </c>
    </row>
    <row r="12" spans="1:12" x14ac:dyDescent="0.25">
      <c r="A12" s="3" t="s">
        <v>103</v>
      </c>
      <c r="B12" s="3">
        <v>18.811068396604199</v>
      </c>
      <c r="C12" s="3">
        <v>25.372786579683133</v>
      </c>
      <c r="D12" s="8"/>
      <c r="E12" s="4">
        <v>18.811068396604199</v>
      </c>
      <c r="F12" s="7">
        <f t="shared" si="0"/>
        <v>28.302496334479265</v>
      </c>
      <c r="G12" s="7">
        <f t="shared" si="1"/>
        <v>24.118998460531561</v>
      </c>
      <c r="H12" s="7">
        <f t="shared" si="2"/>
        <v>19.935500586583856</v>
      </c>
      <c r="I12" s="7">
        <f t="shared" si="3"/>
        <v>15.75200271263615</v>
      </c>
      <c r="J12" s="7">
        <f t="shared" si="4"/>
        <v>11.568504838688446</v>
      </c>
      <c r="K12" s="7">
        <f t="shared" si="5"/>
        <v>7.3850069647407413</v>
      </c>
      <c r="L12" s="7">
        <f t="shared" si="6"/>
        <v>3.2015090907930368</v>
      </c>
    </row>
    <row r="13" spans="1:12" x14ac:dyDescent="0.25">
      <c r="A13" s="3" t="s">
        <v>104</v>
      </c>
      <c r="B13" s="3">
        <v>23.613509074830503</v>
      </c>
      <c r="C13" s="3">
        <v>17.742839788814653</v>
      </c>
      <c r="D13" s="8"/>
      <c r="E13" s="4">
        <v>23.613509074830503</v>
      </c>
      <c r="F13" s="7">
        <f t="shared" si="0"/>
        <v>28.302496334479265</v>
      </c>
      <c r="G13" s="7">
        <f t="shared" si="1"/>
        <v>24.118998460531561</v>
      </c>
      <c r="H13" s="7">
        <f t="shared" si="2"/>
        <v>19.935500586583856</v>
      </c>
      <c r="I13" s="7">
        <f t="shared" si="3"/>
        <v>15.75200271263615</v>
      </c>
      <c r="J13" s="7">
        <f t="shared" si="4"/>
        <v>11.568504838688446</v>
      </c>
      <c r="K13" s="7">
        <f t="shared" si="5"/>
        <v>7.3850069647407413</v>
      </c>
      <c r="L13" s="7">
        <f t="shared" si="6"/>
        <v>3.2015090907930368</v>
      </c>
    </row>
    <row r="14" spans="1:12" x14ac:dyDescent="0.25">
      <c r="A14" s="12" t="s">
        <v>113</v>
      </c>
      <c r="B14" s="3">
        <v>27.616219999999998</v>
      </c>
      <c r="C14" s="3">
        <v>24.567299999999999</v>
      </c>
      <c r="D14" s="8"/>
      <c r="E14" s="4">
        <v>27.616219999999998</v>
      </c>
      <c r="F14" s="7">
        <f t="shared" ref="F14" si="7">I14+$E$1+$E$1+$E$1</f>
        <v>28.302496334479265</v>
      </c>
      <c r="G14" s="7">
        <f t="shared" ref="G14" si="8">I14+$E$1+$E$1</f>
        <v>24.118998460531561</v>
      </c>
      <c r="H14" s="7">
        <f t="shared" si="2"/>
        <v>19.935500586583856</v>
      </c>
      <c r="I14" s="7">
        <f t="shared" si="3"/>
        <v>15.75200271263615</v>
      </c>
      <c r="J14" s="7">
        <f t="shared" si="4"/>
        <v>11.568504838688446</v>
      </c>
      <c r="K14" s="7">
        <f t="shared" ref="K14" si="9">I14-$E$1-$E$1</f>
        <v>7.3850069647407413</v>
      </c>
      <c r="L14" s="7">
        <f t="shared" ref="L14" si="10">I14-$E$1-$E$1-$E$1</f>
        <v>3.2015090907930368</v>
      </c>
    </row>
    <row r="15" spans="1:12" x14ac:dyDescent="0.25">
      <c r="A15" s="12" t="s">
        <v>122</v>
      </c>
      <c r="B15" s="3">
        <v>27.378445197326254</v>
      </c>
      <c r="C15" s="3">
        <v>19.883993743482794</v>
      </c>
      <c r="D15" s="8"/>
      <c r="E15" s="4">
        <v>27.378445197326254</v>
      </c>
      <c r="F15" s="7">
        <f t="shared" ref="F15:F17" si="11">I15+$E$1+$E$1+$E$1</f>
        <v>28.302496334479265</v>
      </c>
      <c r="G15" s="7">
        <f t="shared" ref="G15:G17" si="12">I15+$E$1+$E$1</f>
        <v>24.118998460531561</v>
      </c>
      <c r="H15" s="7">
        <f t="shared" ref="H15:H17" si="13">I15+$E$1</f>
        <v>19.935500586583856</v>
      </c>
      <c r="I15" s="7">
        <f t="shared" si="3"/>
        <v>15.75200271263615</v>
      </c>
      <c r="J15" s="7">
        <f t="shared" ref="J15:J17" si="14">I15-$E$1</f>
        <v>11.568504838688446</v>
      </c>
      <c r="K15" s="7">
        <f t="shared" ref="K15:K17" si="15">I15-$E$1-$E$1</f>
        <v>7.3850069647407413</v>
      </c>
      <c r="L15" s="7">
        <f t="shared" ref="L15:L17" si="16">I15-$E$1-$E$1-$E$1</f>
        <v>3.2015090907930368</v>
      </c>
    </row>
    <row r="16" spans="1:12" x14ac:dyDescent="0.25">
      <c r="A16" s="12" t="s">
        <v>115</v>
      </c>
      <c r="B16" s="3">
        <v>24.953712495252564</v>
      </c>
      <c r="C16" s="3">
        <v>25.154172774604458</v>
      </c>
      <c r="D16" s="8"/>
      <c r="E16" s="4">
        <v>24.953712495252564</v>
      </c>
      <c r="F16" s="7">
        <f t="shared" si="11"/>
        <v>28.302496334479265</v>
      </c>
      <c r="G16" s="7">
        <f t="shared" si="12"/>
        <v>24.118998460531561</v>
      </c>
      <c r="H16" s="7">
        <f t="shared" si="13"/>
        <v>19.935500586583856</v>
      </c>
      <c r="I16" s="7">
        <f t="shared" si="3"/>
        <v>15.75200271263615</v>
      </c>
      <c r="J16" s="7">
        <f t="shared" si="14"/>
        <v>11.568504838688446</v>
      </c>
      <c r="K16" s="7">
        <f t="shared" si="15"/>
        <v>7.3850069647407413</v>
      </c>
      <c r="L16" s="7">
        <f t="shared" si="16"/>
        <v>3.2015090907930368</v>
      </c>
    </row>
    <row r="17" spans="1:12" x14ac:dyDescent="0.25">
      <c r="A17" s="12" t="s">
        <v>123</v>
      </c>
      <c r="B17" s="3">
        <v>31.217775595384239</v>
      </c>
      <c r="C17" s="3">
        <v>20.400692225772097</v>
      </c>
      <c r="D17" s="8"/>
      <c r="E17" s="4">
        <v>31.217775595384239</v>
      </c>
      <c r="F17" s="7">
        <f t="shared" si="11"/>
        <v>28.302496334479265</v>
      </c>
      <c r="G17" s="7">
        <f t="shared" si="12"/>
        <v>24.118998460531561</v>
      </c>
      <c r="H17" s="7">
        <f t="shared" si="13"/>
        <v>19.935500586583856</v>
      </c>
      <c r="I17" s="7">
        <f t="shared" si="3"/>
        <v>15.75200271263615</v>
      </c>
      <c r="J17" s="7">
        <f t="shared" si="14"/>
        <v>11.568504838688446</v>
      </c>
      <c r="K17" s="7">
        <f t="shared" si="15"/>
        <v>7.3850069647407413</v>
      </c>
      <c r="L17" s="7">
        <f t="shared" si="16"/>
        <v>3.2015090907930368</v>
      </c>
    </row>
    <row r="18" spans="1:12" x14ac:dyDescent="0.25">
      <c r="A18" s="12" t="s">
        <v>124</v>
      </c>
      <c r="B18" s="3">
        <v>30.855018587360597</v>
      </c>
      <c r="C18" s="3">
        <v>29.124242613529887</v>
      </c>
      <c r="D18" s="8"/>
      <c r="E18" s="4">
        <v>30.855018587360597</v>
      </c>
      <c r="F18" s="7">
        <f t="shared" ref="F18:F20" si="17">I18+$E$1+$E$1+$E$1</f>
        <v>28.302496334479265</v>
      </c>
      <c r="G18" s="7">
        <f t="shared" ref="G18:G20" si="18">I18+$E$1+$E$1</f>
        <v>24.118998460531561</v>
      </c>
      <c r="H18" s="7">
        <f t="shared" ref="H18:H20" si="19">I18+$E$1</f>
        <v>19.935500586583856</v>
      </c>
      <c r="I18" s="7">
        <f t="shared" si="3"/>
        <v>15.75200271263615</v>
      </c>
      <c r="J18" s="7">
        <f t="shared" ref="J18:J20" si="20">I18-$E$1</f>
        <v>11.568504838688446</v>
      </c>
      <c r="K18" s="7">
        <f t="shared" ref="K18:K20" si="21">I18-$E$1-$E$1</f>
        <v>7.3850069647407413</v>
      </c>
      <c r="L18" s="7">
        <f t="shared" ref="L18:L20" si="22">I18-$E$1-$E$1-$E$1</f>
        <v>3.2015090907930368</v>
      </c>
    </row>
    <row r="19" spans="1:12" x14ac:dyDescent="0.25">
      <c r="A19" s="12" t="s">
        <v>125</v>
      </c>
      <c r="B19" s="3">
        <v>24.844236760124613</v>
      </c>
      <c r="C19" s="3">
        <v>28.654264635635052</v>
      </c>
      <c r="D19" s="8"/>
      <c r="E19" s="4">
        <v>24.844236760124613</v>
      </c>
      <c r="F19" s="7">
        <f t="shared" si="17"/>
        <v>28.302496334479265</v>
      </c>
      <c r="G19" s="7">
        <f t="shared" si="18"/>
        <v>24.118998460531561</v>
      </c>
      <c r="H19" s="7">
        <f t="shared" si="19"/>
        <v>19.935500586583856</v>
      </c>
      <c r="I19" s="7">
        <f t="shared" si="3"/>
        <v>15.75200271263615</v>
      </c>
      <c r="J19" s="7">
        <f t="shared" si="20"/>
        <v>11.568504838688446</v>
      </c>
      <c r="K19" s="7">
        <f t="shared" si="21"/>
        <v>7.3850069647407413</v>
      </c>
      <c r="L19" s="7">
        <f t="shared" si="22"/>
        <v>3.2015090907930368</v>
      </c>
    </row>
    <row r="20" spans="1:12" x14ac:dyDescent="0.25">
      <c r="A20" s="12" t="s">
        <v>126</v>
      </c>
      <c r="B20" s="3">
        <v>27.37204954428605</v>
      </c>
      <c r="C20" s="3">
        <v>27.724326514077376</v>
      </c>
      <c r="D20" s="8"/>
      <c r="E20" s="4">
        <v>27.37204954428605</v>
      </c>
      <c r="F20" s="7">
        <f t="shared" si="17"/>
        <v>28.302496334479265</v>
      </c>
      <c r="G20" s="7">
        <f t="shared" si="18"/>
        <v>24.118998460531561</v>
      </c>
      <c r="H20" s="7">
        <f t="shared" si="19"/>
        <v>19.935500586583856</v>
      </c>
      <c r="I20" s="7">
        <f t="shared" si="3"/>
        <v>15.75200271263615</v>
      </c>
      <c r="J20" s="7">
        <f t="shared" si="20"/>
        <v>11.568504838688446</v>
      </c>
      <c r="K20" s="7">
        <f t="shared" si="21"/>
        <v>7.3850069647407413</v>
      </c>
      <c r="L20" s="7">
        <f t="shared" si="22"/>
        <v>3.2015090907930368</v>
      </c>
    </row>
    <row r="21" spans="1:12" x14ac:dyDescent="0.25">
      <c r="A21" s="12" t="s">
        <v>127</v>
      </c>
      <c r="B21" s="3">
        <v>24.022648736417004</v>
      </c>
      <c r="C21" s="3">
        <v>32.673776779867154</v>
      </c>
      <c r="D21" s="8"/>
      <c r="E21" s="4">
        <v>24.022648736417004</v>
      </c>
      <c r="F21" s="7">
        <f t="shared" ref="F21:F23" si="23">I21+$E$1+$E$1+$E$1</f>
        <v>28.302496334479265</v>
      </c>
      <c r="G21" s="7">
        <f t="shared" ref="G21:G23" si="24">I21+$E$1+$E$1</f>
        <v>24.118998460531561</v>
      </c>
      <c r="H21" s="7">
        <f t="shared" ref="H21:H23" si="25">I21+$E$1</f>
        <v>19.935500586583856</v>
      </c>
      <c r="I21" s="7">
        <f t="shared" si="3"/>
        <v>15.75200271263615</v>
      </c>
      <c r="J21" s="7">
        <f t="shared" ref="J21:J23" si="26">I21-$E$1</f>
        <v>11.568504838688446</v>
      </c>
      <c r="K21" s="7">
        <f t="shared" ref="K21:K23" si="27">I21-$E$1-$E$1</f>
        <v>7.3850069647407413</v>
      </c>
      <c r="L21" s="7">
        <f t="shared" ref="L21:L23" si="28">I21-$E$1-$E$1-$E$1</f>
        <v>3.2015090907930368</v>
      </c>
    </row>
    <row r="22" spans="1:12" x14ac:dyDescent="0.25">
      <c r="A22" s="12" t="s">
        <v>128</v>
      </c>
      <c r="B22" s="3">
        <v>26.890320349314774</v>
      </c>
      <c r="C22" s="3">
        <v>24.68319175602284</v>
      </c>
      <c r="D22" s="8"/>
      <c r="E22" s="4">
        <v>26.890320349314774</v>
      </c>
      <c r="F22" s="7">
        <f t="shared" si="23"/>
        <v>28.302496334479265</v>
      </c>
      <c r="G22" s="7">
        <f t="shared" si="24"/>
        <v>24.118998460531561</v>
      </c>
      <c r="H22" s="7">
        <f t="shared" si="25"/>
        <v>19.935500586583856</v>
      </c>
      <c r="I22" s="7">
        <f t="shared" si="3"/>
        <v>15.75200271263615</v>
      </c>
      <c r="J22" s="7">
        <f t="shared" si="26"/>
        <v>11.568504838688446</v>
      </c>
      <c r="K22" s="7">
        <f t="shared" si="27"/>
        <v>7.3850069647407413</v>
      </c>
      <c r="L22" s="7">
        <f t="shared" si="28"/>
        <v>3.2015090907930368</v>
      </c>
    </row>
    <row r="23" spans="1:12" x14ac:dyDescent="0.25">
      <c r="A23" s="12" t="s">
        <v>129</v>
      </c>
      <c r="B23" s="3">
        <v>25.897573641328677</v>
      </c>
      <c r="C23" s="3">
        <v>20.673663656333904</v>
      </c>
      <c r="D23" s="8"/>
      <c r="E23" s="4">
        <v>25.897573641328677</v>
      </c>
      <c r="F23" s="7">
        <f t="shared" si="23"/>
        <v>28.302496334479265</v>
      </c>
      <c r="G23" s="7">
        <f t="shared" si="24"/>
        <v>24.118998460531561</v>
      </c>
      <c r="H23" s="7">
        <f t="shared" si="25"/>
        <v>19.935500586583856</v>
      </c>
      <c r="I23" s="7">
        <f t="shared" si="3"/>
        <v>15.75200271263615</v>
      </c>
      <c r="J23" s="7">
        <f t="shared" si="26"/>
        <v>11.568504838688446</v>
      </c>
      <c r="K23" s="7">
        <f t="shared" si="27"/>
        <v>7.3850069647407413</v>
      </c>
      <c r="L23" s="7">
        <f t="shared" si="28"/>
        <v>3.2015090907930368</v>
      </c>
    </row>
    <row r="24" spans="1:12" x14ac:dyDescent="0.25">
      <c r="A24" s="12" t="s">
        <v>130</v>
      </c>
      <c r="B24" s="3">
        <v>24.206315249015919</v>
      </c>
      <c r="C24" s="3">
        <v>23.939937671168192</v>
      </c>
      <c r="D24" s="8"/>
      <c r="E24" s="4">
        <v>24.206315249015919</v>
      </c>
      <c r="F24" s="7">
        <f t="shared" ref="F24:F26" si="29">I24+$E$1+$E$1+$E$1</f>
        <v>28.302496334479265</v>
      </c>
      <c r="G24" s="7">
        <f t="shared" ref="G24:G26" si="30">I24+$E$1+$E$1</f>
        <v>24.118998460531561</v>
      </c>
      <c r="H24" s="7">
        <f t="shared" ref="H24:H26" si="31">I24+$E$1</f>
        <v>19.935500586583856</v>
      </c>
      <c r="I24" s="7">
        <f t="shared" si="3"/>
        <v>15.75200271263615</v>
      </c>
      <c r="J24" s="7">
        <f t="shared" ref="J24:J26" si="32">I24-$E$1</f>
        <v>11.568504838688446</v>
      </c>
      <c r="K24" s="7">
        <f t="shared" ref="K24:K26" si="33">I24-$E$1-$E$1</f>
        <v>7.3850069647407413</v>
      </c>
      <c r="L24" s="7">
        <f t="shared" ref="L24:L26" si="34">I24-$E$1-$E$1-$E$1</f>
        <v>3.2015090907930368</v>
      </c>
    </row>
    <row r="25" spans="1:12" x14ac:dyDescent="0.25">
      <c r="A25" s="12" t="s">
        <v>131</v>
      </c>
      <c r="B25" s="3">
        <v>23.403622140974409</v>
      </c>
      <c r="C25" s="3">
        <v>22.063291730940026</v>
      </c>
      <c r="D25" s="8"/>
      <c r="E25" s="4">
        <v>23.403622140974409</v>
      </c>
      <c r="F25" s="7">
        <f t="shared" si="29"/>
        <v>28.302496334479265</v>
      </c>
      <c r="G25" s="7">
        <f t="shared" si="30"/>
        <v>24.118998460531561</v>
      </c>
      <c r="H25" s="7">
        <f t="shared" si="31"/>
        <v>19.935500586583856</v>
      </c>
      <c r="I25" s="7">
        <f t="shared" si="3"/>
        <v>15.75200271263615</v>
      </c>
      <c r="J25" s="7">
        <f t="shared" si="32"/>
        <v>11.568504838688446</v>
      </c>
      <c r="K25" s="7">
        <f t="shared" si="33"/>
        <v>7.3850069647407413</v>
      </c>
      <c r="L25" s="7">
        <f t="shared" si="34"/>
        <v>3.2015090907930368</v>
      </c>
    </row>
    <row r="26" spans="1:12" x14ac:dyDescent="0.25">
      <c r="A26" s="12" t="s">
        <v>132</v>
      </c>
      <c r="B26" s="3">
        <v>25.984867698030264</v>
      </c>
      <c r="C26" s="3">
        <v>18.481855871803234</v>
      </c>
      <c r="D26" s="8"/>
      <c r="E26" s="4">
        <v>25.984867698030264</v>
      </c>
      <c r="F26" s="7">
        <f t="shared" si="29"/>
        <v>28.302496334479265</v>
      </c>
      <c r="G26" s="7">
        <f t="shared" si="30"/>
        <v>24.118998460531561</v>
      </c>
      <c r="H26" s="7">
        <f t="shared" si="31"/>
        <v>19.935500586583856</v>
      </c>
      <c r="I26" s="7">
        <f t="shared" si="3"/>
        <v>15.75200271263615</v>
      </c>
      <c r="J26" s="7">
        <f t="shared" si="32"/>
        <v>11.568504838688446</v>
      </c>
      <c r="K26" s="7">
        <f t="shared" si="33"/>
        <v>7.3850069647407413</v>
      </c>
      <c r="L26" s="7">
        <f t="shared" si="34"/>
        <v>3.2015090907930368</v>
      </c>
    </row>
    <row r="27" spans="1:12" x14ac:dyDescent="0.25">
      <c r="A27" t="s">
        <v>46</v>
      </c>
      <c r="B27">
        <v>0</v>
      </c>
      <c r="C27">
        <v>0.15658554044380815</v>
      </c>
      <c r="E27" s="1">
        <v>0</v>
      </c>
      <c r="F27" s="1">
        <f t="shared" si="0"/>
        <v>28.302496334479265</v>
      </c>
      <c r="G27" s="1">
        <f t="shared" si="1"/>
        <v>24.118998460531561</v>
      </c>
      <c r="H27" s="1">
        <f t="shared" si="2"/>
        <v>19.935500586583856</v>
      </c>
      <c r="I27" s="5">
        <f>AVERAGE(E51:E74)</f>
        <v>15.75200271263615</v>
      </c>
      <c r="J27" s="1">
        <f t="shared" si="4"/>
        <v>11.568504838688446</v>
      </c>
      <c r="K27" s="1">
        <f t="shared" si="5"/>
        <v>7.3850069647407413</v>
      </c>
      <c r="L27" s="1">
        <f t="shared" si="6"/>
        <v>3.2015090907930368</v>
      </c>
    </row>
    <row r="28" spans="1:12" x14ac:dyDescent="0.25">
      <c r="A28" t="s">
        <v>47</v>
      </c>
      <c r="B28">
        <v>0.59940059940059942</v>
      </c>
      <c r="C28">
        <v>0</v>
      </c>
      <c r="E28" s="1">
        <v>0.59940059940059942</v>
      </c>
      <c r="F28" s="1">
        <f t="shared" si="0"/>
        <v>28.302496334479265</v>
      </c>
      <c r="G28" s="1">
        <f t="shared" si="1"/>
        <v>24.118998460531561</v>
      </c>
      <c r="H28" s="1">
        <f t="shared" si="2"/>
        <v>19.935500586583856</v>
      </c>
      <c r="I28" s="1">
        <f t="shared" ref="I28:I74" si="35">$I$27</f>
        <v>15.75200271263615</v>
      </c>
      <c r="J28" s="1">
        <f t="shared" si="4"/>
        <v>11.568504838688446</v>
      </c>
      <c r="K28" s="1">
        <f t="shared" si="5"/>
        <v>7.3850069647407413</v>
      </c>
      <c r="L28" s="1">
        <f t="shared" si="6"/>
        <v>3.2015090907930368</v>
      </c>
    </row>
    <row r="29" spans="1:12" x14ac:dyDescent="0.25">
      <c r="A29" t="s">
        <v>48</v>
      </c>
      <c r="B29">
        <v>0.22971372565034509</v>
      </c>
      <c r="C29">
        <v>0.20289463005545788</v>
      </c>
      <c r="E29" s="1">
        <v>0.22971372565034509</v>
      </c>
      <c r="F29" s="1">
        <f t="shared" si="0"/>
        <v>28.302496334479265</v>
      </c>
      <c r="G29" s="1">
        <f t="shared" si="1"/>
        <v>24.118998460531561</v>
      </c>
      <c r="H29" s="1">
        <f t="shared" si="2"/>
        <v>19.935500586583856</v>
      </c>
      <c r="I29" s="1">
        <f t="shared" si="35"/>
        <v>15.75200271263615</v>
      </c>
      <c r="J29" s="1">
        <f t="shared" si="4"/>
        <v>11.568504838688446</v>
      </c>
      <c r="K29" s="1">
        <f t="shared" si="5"/>
        <v>7.3850069647407413</v>
      </c>
      <c r="L29" s="1">
        <f t="shared" si="6"/>
        <v>3.2015090907930368</v>
      </c>
    </row>
    <row r="30" spans="1:12" x14ac:dyDescent="0.25">
      <c r="A30" t="s">
        <v>49</v>
      </c>
      <c r="B30">
        <v>0.40408336877924289</v>
      </c>
      <c r="C30">
        <v>0</v>
      </c>
      <c r="E30" s="1">
        <v>0.40408336877924289</v>
      </c>
      <c r="F30" s="1">
        <f t="shared" si="0"/>
        <v>28.302496334479265</v>
      </c>
      <c r="G30" s="1">
        <f t="shared" si="1"/>
        <v>24.118998460531561</v>
      </c>
      <c r="H30" s="1">
        <f t="shared" si="2"/>
        <v>19.935500586583856</v>
      </c>
      <c r="I30" s="1">
        <f t="shared" si="35"/>
        <v>15.75200271263615</v>
      </c>
      <c r="J30" s="1">
        <f t="shared" si="4"/>
        <v>11.568504838688446</v>
      </c>
      <c r="K30" s="1">
        <f t="shared" si="5"/>
        <v>7.3850069647407413</v>
      </c>
      <c r="L30" s="1">
        <f t="shared" si="6"/>
        <v>3.2015090907930368</v>
      </c>
    </row>
    <row r="31" spans="1:12" x14ac:dyDescent="0.25">
      <c r="A31" t="s">
        <v>50</v>
      </c>
      <c r="B31">
        <v>0.3683391994761398</v>
      </c>
      <c r="C31">
        <v>0</v>
      </c>
      <c r="E31" s="1">
        <v>0.3683391994761398</v>
      </c>
      <c r="F31" s="1">
        <f t="shared" si="0"/>
        <v>28.302496334479265</v>
      </c>
      <c r="G31" s="1">
        <f t="shared" si="1"/>
        <v>24.118998460531561</v>
      </c>
      <c r="H31" s="1">
        <f t="shared" si="2"/>
        <v>19.935500586583856</v>
      </c>
      <c r="I31" s="1">
        <f t="shared" si="35"/>
        <v>15.75200271263615</v>
      </c>
      <c r="J31" s="1">
        <f t="shared" si="4"/>
        <v>11.568504838688446</v>
      </c>
      <c r="K31" s="1">
        <f t="shared" si="5"/>
        <v>7.3850069647407413</v>
      </c>
      <c r="L31" s="1">
        <f t="shared" si="6"/>
        <v>3.2015090907930368</v>
      </c>
    </row>
    <row r="32" spans="1:12" x14ac:dyDescent="0.25">
      <c r="A32" t="s">
        <v>51</v>
      </c>
      <c r="B32">
        <v>0.10173048916302579</v>
      </c>
      <c r="C32">
        <v>0</v>
      </c>
      <c r="E32" s="1">
        <v>0.10173048916302579</v>
      </c>
      <c r="F32" s="1">
        <f t="shared" si="0"/>
        <v>28.302496334479265</v>
      </c>
      <c r="G32" s="1">
        <f t="shared" si="1"/>
        <v>24.118998460531561</v>
      </c>
      <c r="H32" s="1">
        <f t="shared" si="2"/>
        <v>19.935500586583856</v>
      </c>
      <c r="I32" s="1">
        <f t="shared" si="35"/>
        <v>15.75200271263615</v>
      </c>
      <c r="J32" s="1">
        <f t="shared" si="4"/>
        <v>11.568504838688446</v>
      </c>
      <c r="K32" s="1">
        <f t="shared" si="5"/>
        <v>7.3850069647407413</v>
      </c>
      <c r="L32" s="1">
        <f t="shared" si="6"/>
        <v>3.2015090907930368</v>
      </c>
    </row>
    <row r="33" spans="1:12" x14ac:dyDescent="0.25">
      <c r="A33" t="s">
        <v>52</v>
      </c>
      <c r="B33">
        <v>1.4123707057699497</v>
      </c>
      <c r="C33">
        <v>0.44832997085855186</v>
      </c>
      <c r="E33" s="1">
        <v>1.4123707057699497</v>
      </c>
      <c r="F33" s="1">
        <f t="shared" si="0"/>
        <v>28.302496334479265</v>
      </c>
      <c r="G33" s="1">
        <f t="shared" si="1"/>
        <v>24.118998460531561</v>
      </c>
      <c r="H33" s="1">
        <f t="shared" si="2"/>
        <v>19.935500586583856</v>
      </c>
      <c r="I33" s="1">
        <f t="shared" si="35"/>
        <v>15.75200271263615</v>
      </c>
      <c r="J33" s="1">
        <f t="shared" si="4"/>
        <v>11.568504838688446</v>
      </c>
      <c r="K33" s="1">
        <f t="shared" si="5"/>
        <v>7.3850069647407413</v>
      </c>
      <c r="L33" s="1">
        <f t="shared" si="6"/>
        <v>3.2015090907930368</v>
      </c>
    </row>
    <row r="34" spans="1:12" x14ac:dyDescent="0.25">
      <c r="A34" t="s">
        <v>53</v>
      </c>
      <c r="B34">
        <v>0.52083333333333337</v>
      </c>
      <c r="C34">
        <v>2.2909242375156196</v>
      </c>
      <c r="E34" s="1">
        <v>0.52083333333333337</v>
      </c>
      <c r="F34" s="1">
        <f t="shared" si="0"/>
        <v>28.302496334479265</v>
      </c>
      <c r="G34" s="1">
        <f t="shared" si="1"/>
        <v>24.118998460531561</v>
      </c>
      <c r="H34" s="1">
        <f t="shared" si="2"/>
        <v>19.935500586583856</v>
      </c>
      <c r="I34" s="1">
        <f t="shared" si="35"/>
        <v>15.75200271263615</v>
      </c>
      <c r="J34" s="1">
        <f t="shared" si="4"/>
        <v>11.568504838688446</v>
      </c>
      <c r="K34" s="1">
        <f t="shared" si="5"/>
        <v>7.3850069647407413</v>
      </c>
      <c r="L34" s="1">
        <f t="shared" si="6"/>
        <v>3.2015090907930368</v>
      </c>
    </row>
    <row r="35" spans="1:12" x14ac:dyDescent="0.25">
      <c r="A35" t="s">
        <v>54</v>
      </c>
      <c r="B35">
        <v>0.29883508649917417</v>
      </c>
      <c r="C35">
        <v>1.1028721606908205</v>
      </c>
      <c r="E35" s="1">
        <v>0.29883508649917417</v>
      </c>
      <c r="F35" s="1">
        <f t="shared" si="0"/>
        <v>28.302496334479265</v>
      </c>
      <c r="G35" s="1">
        <f t="shared" si="1"/>
        <v>24.118998460531561</v>
      </c>
      <c r="H35" s="1">
        <f t="shared" si="2"/>
        <v>19.935500586583856</v>
      </c>
      <c r="I35" s="1">
        <f t="shared" si="35"/>
        <v>15.75200271263615</v>
      </c>
      <c r="J35" s="1">
        <f t="shared" si="4"/>
        <v>11.568504838688446</v>
      </c>
      <c r="K35" s="1">
        <f t="shared" si="5"/>
        <v>7.3850069647407413</v>
      </c>
      <c r="L35" s="1">
        <f t="shared" si="6"/>
        <v>3.2015090907930368</v>
      </c>
    </row>
    <row r="36" spans="1:12" x14ac:dyDescent="0.25">
      <c r="A36" t="s">
        <v>55</v>
      </c>
      <c r="B36">
        <v>3.8647802732309775</v>
      </c>
      <c r="C36">
        <v>3.6944706463639219</v>
      </c>
      <c r="E36" s="1">
        <v>3.8647802732309775</v>
      </c>
      <c r="F36" s="1">
        <f t="shared" si="0"/>
        <v>28.302496334479265</v>
      </c>
      <c r="G36" s="1">
        <f t="shared" si="1"/>
        <v>24.118998460531561</v>
      </c>
      <c r="H36" s="1">
        <f t="shared" si="2"/>
        <v>19.935500586583856</v>
      </c>
      <c r="I36" s="1">
        <f t="shared" si="35"/>
        <v>15.75200271263615</v>
      </c>
      <c r="J36" s="1">
        <f t="shared" si="4"/>
        <v>11.568504838688446</v>
      </c>
      <c r="K36" s="1">
        <f t="shared" si="5"/>
        <v>7.3850069647407413</v>
      </c>
      <c r="L36" s="1">
        <f t="shared" si="6"/>
        <v>3.2015090907930368</v>
      </c>
    </row>
    <row r="37" spans="1:12" x14ac:dyDescent="0.25">
      <c r="A37" t="s">
        <v>56</v>
      </c>
      <c r="B37">
        <v>6.9916275807653525</v>
      </c>
      <c r="C37">
        <v>7.1266916605705921</v>
      </c>
      <c r="E37" s="1">
        <v>6.9916275807653525</v>
      </c>
      <c r="F37" s="1">
        <f t="shared" si="0"/>
        <v>28.302496334479265</v>
      </c>
      <c r="G37" s="1">
        <f t="shared" si="1"/>
        <v>24.118998460531561</v>
      </c>
      <c r="H37" s="1">
        <f t="shared" si="2"/>
        <v>19.935500586583856</v>
      </c>
      <c r="I37" s="1">
        <f t="shared" si="35"/>
        <v>15.75200271263615</v>
      </c>
      <c r="J37" s="1">
        <f t="shared" si="4"/>
        <v>11.568504838688446</v>
      </c>
      <c r="K37" s="1">
        <f t="shared" si="5"/>
        <v>7.3850069647407413</v>
      </c>
      <c r="L37" s="1">
        <f t="shared" si="6"/>
        <v>3.2015090907930368</v>
      </c>
    </row>
    <row r="38" spans="1:12" x14ac:dyDescent="0.25">
      <c r="A38" t="s">
        <v>57</v>
      </c>
      <c r="B38">
        <v>5.8937770023263543</v>
      </c>
      <c r="C38">
        <v>9.4426088530822856</v>
      </c>
      <c r="E38" s="1">
        <v>5.8937770023263543</v>
      </c>
      <c r="F38" s="1">
        <f t="shared" si="0"/>
        <v>28.302496334479265</v>
      </c>
      <c r="G38" s="1">
        <f t="shared" si="1"/>
        <v>24.118998460531561</v>
      </c>
      <c r="H38" s="1">
        <f t="shared" si="2"/>
        <v>19.935500586583856</v>
      </c>
      <c r="I38" s="1">
        <f t="shared" si="35"/>
        <v>15.75200271263615</v>
      </c>
      <c r="J38" s="1">
        <f t="shared" si="4"/>
        <v>11.568504838688446</v>
      </c>
      <c r="K38" s="1">
        <f t="shared" si="5"/>
        <v>7.3850069647407413</v>
      </c>
      <c r="L38" s="1">
        <f t="shared" si="6"/>
        <v>3.2015090907930368</v>
      </c>
    </row>
    <row r="39" spans="1:12" x14ac:dyDescent="0.25">
      <c r="A39" t="s">
        <v>58</v>
      </c>
      <c r="B39">
        <v>3.9282584199323907</v>
      </c>
      <c r="C39">
        <v>5.2762187485504892</v>
      </c>
      <c r="E39" s="1">
        <v>3.9282584199323907</v>
      </c>
      <c r="F39" s="1">
        <f t="shared" si="0"/>
        <v>28.302496334479265</v>
      </c>
      <c r="G39" s="1">
        <f t="shared" si="1"/>
        <v>24.118998460531561</v>
      </c>
      <c r="H39" s="1">
        <f t="shared" si="2"/>
        <v>19.935500586583856</v>
      </c>
      <c r="I39" s="1">
        <f t="shared" si="35"/>
        <v>15.75200271263615</v>
      </c>
      <c r="J39" s="1">
        <f t="shared" si="4"/>
        <v>11.568504838688446</v>
      </c>
      <c r="K39" s="1">
        <f t="shared" si="5"/>
        <v>7.3850069647407413</v>
      </c>
      <c r="L39" s="1">
        <f t="shared" si="6"/>
        <v>3.2015090907930368</v>
      </c>
    </row>
    <row r="40" spans="1:12" x14ac:dyDescent="0.25">
      <c r="A40" t="s">
        <v>59</v>
      </c>
      <c r="B40">
        <v>5.7306590257879657</v>
      </c>
      <c r="C40">
        <v>5.5852424535273721</v>
      </c>
      <c r="E40" s="1">
        <v>5.7306590257879657</v>
      </c>
      <c r="F40" s="1">
        <f t="shared" si="0"/>
        <v>28.302496334479265</v>
      </c>
      <c r="G40" s="1">
        <f t="shared" si="1"/>
        <v>24.118998460531561</v>
      </c>
      <c r="H40" s="1">
        <f t="shared" si="2"/>
        <v>19.935500586583856</v>
      </c>
      <c r="I40" s="1">
        <f t="shared" si="35"/>
        <v>15.75200271263615</v>
      </c>
      <c r="J40" s="1">
        <f t="shared" si="4"/>
        <v>11.568504838688446</v>
      </c>
      <c r="K40" s="1">
        <f t="shared" si="5"/>
        <v>7.3850069647407413</v>
      </c>
      <c r="L40" s="1">
        <f t="shared" si="6"/>
        <v>3.2015090907930368</v>
      </c>
    </row>
    <row r="41" spans="1:12" x14ac:dyDescent="0.25">
      <c r="A41" t="s">
        <v>60</v>
      </c>
      <c r="B41">
        <v>6.2417122492955404</v>
      </c>
      <c r="C41">
        <v>10.737250554323724</v>
      </c>
      <c r="E41" s="1">
        <v>6.2417122492955404</v>
      </c>
      <c r="F41" s="1">
        <f t="shared" si="0"/>
        <v>28.302496334479265</v>
      </c>
      <c r="G41" s="1">
        <f t="shared" si="1"/>
        <v>24.118998460531561</v>
      </c>
      <c r="H41" s="1">
        <f t="shared" si="2"/>
        <v>19.935500586583856</v>
      </c>
      <c r="I41" s="1">
        <f t="shared" si="35"/>
        <v>15.75200271263615</v>
      </c>
      <c r="J41" s="1">
        <f t="shared" si="4"/>
        <v>11.568504838688446</v>
      </c>
      <c r="K41" s="1">
        <f t="shared" si="5"/>
        <v>7.3850069647407413</v>
      </c>
      <c r="L41" s="1">
        <f t="shared" si="6"/>
        <v>3.2015090907930368</v>
      </c>
    </row>
    <row r="42" spans="1:12" x14ac:dyDescent="0.25">
      <c r="A42" t="s">
        <v>61</v>
      </c>
      <c r="B42">
        <v>5.6295452554104974</v>
      </c>
      <c r="C42">
        <v>6.3683201533668816</v>
      </c>
      <c r="E42" s="1">
        <v>5.6295452554104974</v>
      </c>
      <c r="F42" s="1">
        <f t="shared" si="0"/>
        <v>28.302496334479265</v>
      </c>
      <c r="G42" s="1">
        <f t="shared" si="1"/>
        <v>24.118998460531561</v>
      </c>
      <c r="H42" s="1">
        <f t="shared" si="2"/>
        <v>19.935500586583856</v>
      </c>
      <c r="I42" s="1">
        <f t="shared" si="35"/>
        <v>15.75200271263615</v>
      </c>
      <c r="J42" s="1">
        <f t="shared" si="4"/>
        <v>11.568504838688446</v>
      </c>
      <c r="K42" s="1">
        <f t="shared" si="5"/>
        <v>7.3850069647407413</v>
      </c>
      <c r="L42" s="1">
        <f t="shared" si="6"/>
        <v>3.2015090907930368</v>
      </c>
    </row>
    <row r="43" spans="1:12" x14ac:dyDescent="0.25">
      <c r="A43" t="s">
        <v>62</v>
      </c>
      <c r="B43">
        <v>6.0365444323235717</v>
      </c>
      <c r="C43">
        <v>11.155110238736476</v>
      </c>
      <c r="E43" s="1">
        <v>6.0365444323235717</v>
      </c>
      <c r="F43" s="1">
        <f t="shared" si="0"/>
        <v>28.302496334479265</v>
      </c>
      <c r="G43" s="1">
        <f t="shared" si="1"/>
        <v>24.118998460531561</v>
      </c>
      <c r="H43" s="1">
        <f t="shared" si="2"/>
        <v>19.935500586583856</v>
      </c>
      <c r="I43" s="1">
        <f t="shared" si="35"/>
        <v>15.75200271263615</v>
      </c>
      <c r="J43" s="1">
        <f t="shared" si="4"/>
        <v>11.568504838688446</v>
      </c>
      <c r="K43" s="1">
        <f t="shared" si="5"/>
        <v>7.3850069647407413</v>
      </c>
      <c r="L43" s="1">
        <f t="shared" si="6"/>
        <v>3.2015090907930368</v>
      </c>
    </row>
    <row r="44" spans="1:12" x14ac:dyDescent="0.25">
      <c r="A44" t="s">
        <v>63</v>
      </c>
      <c r="B44">
        <v>3.9990069942146622</v>
      </c>
      <c r="C44">
        <v>8.67265420741745</v>
      </c>
      <c r="E44" s="1">
        <v>3.9990069942146622</v>
      </c>
      <c r="F44" s="1">
        <f t="shared" si="0"/>
        <v>28.302496334479265</v>
      </c>
      <c r="G44" s="1">
        <f t="shared" si="1"/>
        <v>24.118998460531561</v>
      </c>
      <c r="H44" s="1">
        <f t="shared" si="2"/>
        <v>19.935500586583856</v>
      </c>
      <c r="I44" s="1">
        <f t="shared" si="35"/>
        <v>15.75200271263615</v>
      </c>
      <c r="J44" s="1">
        <f t="shared" si="4"/>
        <v>11.568504838688446</v>
      </c>
      <c r="K44" s="1">
        <f t="shared" si="5"/>
        <v>7.3850069647407413</v>
      </c>
      <c r="L44" s="1">
        <f t="shared" si="6"/>
        <v>3.2015090907930368</v>
      </c>
    </row>
    <row r="45" spans="1:12" x14ac:dyDescent="0.25">
      <c r="A45" t="s">
        <v>64</v>
      </c>
      <c r="B45">
        <v>8.5874375735921085</v>
      </c>
      <c r="C45">
        <v>12.516712000368818</v>
      </c>
      <c r="E45" s="1">
        <v>8.5874375735921085</v>
      </c>
      <c r="F45" s="1">
        <f t="shared" si="0"/>
        <v>28.302496334479265</v>
      </c>
      <c r="G45" s="1">
        <f t="shared" si="1"/>
        <v>24.118998460531561</v>
      </c>
      <c r="H45" s="1">
        <f t="shared" si="2"/>
        <v>19.935500586583856</v>
      </c>
      <c r="I45" s="1">
        <f t="shared" si="35"/>
        <v>15.75200271263615</v>
      </c>
      <c r="J45" s="1">
        <f t="shared" si="4"/>
        <v>11.568504838688446</v>
      </c>
      <c r="K45" s="1">
        <f t="shared" si="5"/>
        <v>7.3850069647407413</v>
      </c>
      <c r="L45" s="1">
        <f t="shared" si="6"/>
        <v>3.2015090907930368</v>
      </c>
    </row>
    <row r="46" spans="1:12" x14ac:dyDescent="0.25">
      <c r="A46" t="s">
        <v>65</v>
      </c>
      <c r="B46">
        <v>8.2233396186884562</v>
      </c>
      <c r="C46">
        <v>11.322810883310979</v>
      </c>
      <c r="E46" s="1">
        <v>8.2233396186884562</v>
      </c>
      <c r="F46" s="1">
        <f t="shared" si="0"/>
        <v>28.302496334479265</v>
      </c>
      <c r="G46" s="1">
        <f t="shared" si="1"/>
        <v>24.118998460531561</v>
      </c>
      <c r="H46" s="1">
        <f t="shared" si="2"/>
        <v>19.935500586583856</v>
      </c>
      <c r="I46" s="1">
        <f t="shared" si="35"/>
        <v>15.75200271263615</v>
      </c>
      <c r="J46" s="1">
        <f t="shared" si="4"/>
        <v>11.568504838688446</v>
      </c>
      <c r="K46" s="1">
        <f t="shared" si="5"/>
        <v>7.3850069647407413</v>
      </c>
      <c r="L46" s="1">
        <f t="shared" si="6"/>
        <v>3.2015090907930368</v>
      </c>
    </row>
    <row r="47" spans="1:12" x14ac:dyDescent="0.25">
      <c r="A47" t="s">
        <v>66</v>
      </c>
      <c r="B47">
        <v>5.2478103419235307</v>
      </c>
      <c r="C47">
        <v>7.4544883866917759</v>
      </c>
      <c r="E47" s="1">
        <v>5.2478103419235307</v>
      </c>
      <c r="F47" s="1">
        <f t="shared" si="0"/>
        <v>28.302496334479265</v>
      </c>
      <c r="G47" s="1">
        <f t="shared" si="1"/>
        <v>24.118998460531561</v>
      </c>
      <c r="H47" s="1">
        <f t="shared" si="2"/>
        <v>19.935500586583856</v>
      </c>
      <c r="I47" s="1">
        <f t="shared" si="35"/>
        <v>15.75200271263615</v>
      </c>
      <c r="J47" s="1">
        <f t="shared" si="4"/>
        <v>11.568504838688446</v>
      </c>
      <c r="K47" s="1">
        <f t="shared" si="5"/>
        <v>7.3850069647407413</v>
      </c>
      <c r="L47" s="1">
        <f t="shared" si="6"/>
        <v>3.2015090907930368</v>
      </c>
    </row>
    <row r="48" spans="1:12" x14ac:dyDescent="0.25">
      <c r="A48" t="s">
        <v>67</v>
      </c>
      <c r="B48">
        <v>5.1367704525400226</v>
      </c>
      <c r="C48">
        <v>9.3736532107455837</v>
      </c>
      <c r="E48" s="1">
        <v>5.1367704525400226</v>
      </c>
      <c r="F48" s="1">
        <f t="shared" ref="F48:F74" si="36">I48+$E$1+$E$1+$E$1</f>
        <v>28.302496334479265</v>
      </c>
      <c r="G48" s="1">
        <f t="shared" ref="G48:G74" si="37">I48+$E$1+$E$1</f>
        <v>24.118998460531561</v>
      </c>
      <c r="H48" s="1">
        <f t="shared" ref="H48:H74" si="38">I48+$E$1</f>
        <v>19.935500586583856</v>
      </c>
      <c r="I48" s="1">
        <f t="shared" si="35"/>
        <v>15.75200271263615</v>
      </c>
      <c r="J48" s="1">
        <f t="shared" ref="J48:J74" si="39">I48-$E$1</f>
        <v>11.568504838688446</v>
      </c>
      <c r="K48" s="1">
        <f t="shared" ref="K48:K74" si="40">I48-$E$1-$E$1</f>
        <v>7.3850069647407413</v>
      </c>
      <c r="L48" s="1">
        <f t="shared" ref="L48:L74" si="41">I48-$E$1-$E$1-$E$1</f>
        <v>3.2015090907930368</v>
      </c>
    </row>
    <row r="49" spans="1:12" x14ac:dyDescent="0.25">
      <c r="A49" t="s">
        <v>68</v>
      </c>
      <c r="B49">
        <v>5.1796884839833739</v>
      </c>
      <c r="C49">
        <v>4.0221750412833215</v>
      </c>
      <c r="E49" s="1">
        <v>5.1796884839833739</v>
      </c>
      <c r="F49" s="1">
        <f t="shared" si="36"/>
        <v>28.302496334479265</v>
      </c>
      <c r="G49" s="1">
        <f t="shared" si="37"/>
        <v>24.118998460531561</v>
      </c>
      <c r="H49" s="1">
        <f t="shared" si="38"/>
        <v>19.935500586583856</v>
      </c>
      <c r="I49" s="1">
        <f t="shared" si="35"/>
        <v>15.75200271263615</v>
      </c>
      <c r="J49" s="1">
        <f t="shared" si="39"/>
        <v>11.568504838688446</v>
      </c>
      <c r="K49" s="1">
        <f t="shared" si="40"/>
        <v>7.3850069647407413</v>
      </c>
      <c r="L49" s="1">
        <f t="shared" si="41"/>
        <v>3.2015090907930368</v>
      </c>
    </row>
    <row r="50" spans="1:12" x14ac:dyDescent="0.25">
      <c r="A50" t="s">
        <v>69</v>
      </c>
      <c r="B50">
        <v>3.9768104149715215</v>
      </c>
      <c r="C50">
        <v>7.1420376319412577</v>
      </c>
      <c r="E50" s="1">
        <v>3.9768104149715215</v>
      </c>
      <c r="F50" s="1">
        <f t="shared" si="36"/>
        <v>28.302496334479265</v>
      </c>
      <c r="G50" s="1">
        <f t="shared" si="37"/>
        <v>24.118998460531561</v>
      </c>
      <c r="H50" s="1">
        <f t="shared" si="38"/>
        <v>19.935500586583856</v>
      </c>
      <c r="I50" s="1">
        <f t="shared" si="35"/>
        <v>15.75200271263615</v>
      </c>
      <c r="J50" s="1">
        <f t="shared" si="39"/>
        <v>11.568504838688446</v>
      </c>
      <c r="K50" s="1">
        <f t="shared" si="40"/>
        <v>7.3850069647407413</v>
      </c>
      <c r="L50" s="1">
        <f t="shared" si="41"/>
        <v>3.2015090907930368</v>
      </c>
    </row>
    <row r="51" spans="1:12" x14ac:dyDescent="0.25">
      <c r="A51" s="3" t="s">
        <v>70</v>
      </c>
      <c r="B51">
        <v>8.2810796074154851</v>
      </c>
      <c r="C51">
        <v>6.2609361329833773</v>
      </c>
      <c r="E51" s="1">
        <v>8.2810796074154851</v>
      </c>
      <c r="F51" s="1">
        <f t="shared" si="36"/>
        <v>28.302496334479265</v>
      </c>
      <c r="G51" s="1">
        <f t="shared" si="37"/>
        <v>24.118998460531561</v>
      </c>
      <c r="H51" s="1">
        <f t="shared" si="38"/>
        <v>19.935500586583856</v>
      </c>
      <c r="I51" s="1">
        <f t="shared" si="35"/>
        <v>15.75200271263615</v>
      </c>
      <c r="J51" s="1">
        <f t="shared" si="39"/>
        <v>11.568504838688446</v>
      </c>
      <c r="K51" s="1">
        <f t="shared" si="40"/>
        <v>7.3850069647407413</v>
      </c>
      <c r="L51" s="1">
        <f t="shared" si="41"/>
        <v>3.2015090907930368</v>
      </c>
    </row>
    <row r="52" spans="1:12" x14ac:dyDescent="0.25">
      <c r="A52" t="s">
        <v>71</v>
      </c>
      <c r="B52">
        <v>10.458422671762841</v>
      </c>
      <c r="C52">
        <v>16.843569077080257</v>
      </c>
      <c r="E52" s="1">
        <v>10.458422671762841</v>
      </c>
      <c r="F52" s="1">
        <f t="shared" si="36"/>
        <v>28.302496334479265</v>
      </c>
      <c r="G52" s="1">
        <f t="shared" si="37"/>
        <v>24.118998460531561</v>
      </c>
      <c r="H52" s="1">
        <f t="shared" si="38"/>
        <v>19.935500586583856</v>
      </c>
      <c r="I52" s="1">
        <f t="shared" si="35"/>
        <v>15.75200271263615</v>
      </c>
      <c r="J52" s="1">
        <f t="shared" si="39"/>
        <v>11.568504838688446</v>
      </c>
      <c r="K52" s="1">
        <f t="shared" si="40"/>
        <v>7.3850069647407413</v>
      </c>
      <c r="L52" s="1">
        <f t="shared" si="41"/>
        <v>3.2015090907930368</v>
      </c>
    </row>
    <row r="53" spans="1:12" x14ac:dyDescent="0.25">
      <c r="A53" t="s">
        <v>72</v>
      </c>
      <c r="B53">
        <v>13.479219536547822</v>
      </c>
      <c r="C53">
        <v>13.611764705882353</v>
      </c>
      <c r="E53" s="1">
        <v>13.479219536547822</v>
      </c>
      <c r="F53" s="1">
        <f t="shared" si="36"/>
        <v>28.302496334479265</v>
      </c>
      <c r="G53" s="1">
        <f t="shared" si="37"/>
        <v>24.118998460531561</v>
      </c>
      <c r="H53" s="1">
        <f t="shared" si="38"/>
        <v>19.935500586583856</v>
      </c>
      <c r="I53" s="1">
        <f t="shared" si="35"/>
        <v>15.75200271263615</v>
      </c>
      <c r="J53" s="1">
        <f t="shared" si="39"/>
        <v>11.568504838688446</v>
      </c>
      <c r="K53" s="1">
        <f t="shared" si="40"/>
        <v>7.3850069647407413</v>
      </c>
      <c r="L53" s="1">
        <f t="shared" si="41"/>
        <v>3.2015090907930368</v>
      </c>
    </row>
    <row r="54" spans="1:12" x14ac:dyDescent="0.25">
      <c r="A54" t="s">
        <v>73</v>
      </c>
      <c r="B54">
        <v>11.559494425057451</v>
      </c>
      <c r="C54">
        <v>17.041461700632468</v>
      </c>
      <c r="E54" s="1">
        <v>11.559494425057451</v>
      </c>
      <c r="F54" s="1">
        <f t="shared" si="36"/>
        <v>28.302496334479265</v>
      </c>
      <c r="G54" s="1">
        <f t="shared" si="37"/>
        <v>24.118998460531561</v>
      </c>
      <c r="H54" s="1">
        <f t="shared" si="38"/>
        <v>19.935500586583856</v>
      </c>
      <c r="I54" s="1">
        <f t="shared" si="35"/>
        <v>15.75200271263615</v>
      </c>
      <c r="J54" s="1">
        <f t="shared" si="39"/>
        <v>11.568504838688446</v>
      </c>
      <c r="K54" s="1">
        <f t="shared" si="40"/>
        <v>7.3850069647407413</v>
      </c>
      <c r="L54" s="1">
        <f t="shared" si="41"/>
        <v>3.2015090907930368</v>
      </c>
    </row>
    <row r="55" spans="1:12" x14ac:dyDescent="0.25">
      <c r="A55" t="s">
        <v>74</v>
      </c>
      <c r="B55">
        <v>9.3208445203807671</v>
      </c>
      <c r="C55">
        <v>8.6223143611006421</v>
      </c>
      <c r="E55" s="1">
        <v>9.3208445203807671</v>
      </c>
      <c r="F55" s="1">
        <f t="shared" si="36"/>
        <v>28.302496334479265</v>
      </c>
      <c r="G55" s="1">
        <f t="shared" si="37"/>
        <v>24.118998460531561</v>
      </c>
      <c r="H55" s="1">
        <f t="shared" si="38"/>
        <v>19.935500586583856</v>
      </c>
      <c r="I55" s="1">
        <f t="shared" si="35"/>
        <v>15.75200271263615</v>
      </c>
      <c r="J55" s="1">
        <f t="shared" si="39"/>
        <v>11.568504838688446</v>
      </c>
      <c r="K55" s="1">
        <f t="shared" si="40"/>
        <v>7.3850069647407413</v>
      </c>
      <c r="L55" s="1">
        <f t="shared" si="41"/>
        <v>3.2015090907930368</v>
      </c>
    </row>
    <row r="56" spans="1:12" x14ac:dyDescent="0.25">
      <c r="A56" t="s">
        <v>75</v>
      </c>
      <c r="B56">
        <v>10.087554329655633</v>
      </c>
      <c r="C56">
        <v>7.6199504156336593</v>
      </c>
      <c r="E56" s="1">
        <v>10.087554329655633</v>
      </c>
      <c r="F56" s="1">
        <f t="shared" si="36"/>
        <v>28.302496334479265</v>
      </c>
      <c r="G56" s="1">
        <f t="shared" si="37"/>
        <v>24.118998460531561</v>
      </c>
      <c r="H56" s="1">
        <f t="shared" si="38"/>
        <v>19.935500586583856</v>
      </c>
      <c r="I56" s="1">
        <f t="shared" si="35"/>
        <v>15.75200271263615</v>
      </c>
      <c r="J56" s="1">
        <f t="shared" si="39"/>
        <v>11.568504838688446</v>
      </c>
      <c r="K56" s="1">
        <f t="shared" si="40"/>
        <v>7.3850069647407413</v>
      </c>
      <c r="L56" s="1">
        <f t="shared" si="41"/>
        <v>3.2015090907930368</v>
      </c>
    </row>
    <row r="57" spans="1:12" x14ac:dyDescent="0.25">
      <c r="A57" t="s">
        <v>76</v>
      </c>
      <c r="B57">
        <v>8.3508254954991319</v>
      </c>
      <c r="C57">
        <v>8.4812047630165779</v>
      </c>
      <c r="E57" s="1">
        <v>8.3508254954991319</v>
      </c>
      <c r="F57" s="1">
        <f t="shared" si="36"/>
        <v>28.302496334479265</v>
      </c>
      <c r="G57" s="1">
        <f t="shared" si="37"/>
        <v>24.118998460531561</v>
      </c>
      <c r="H57" s="1">
        <f t="shared" si="38"/>
        <v>19.935500586583856</v>
      </c>
      <c r="I57" s="1">
        <f t="shared" si="35"/>
        <v>15.75200271263615</v>
      </c>
      <c r="J57" s="1">
        <f t="shared" si="39"/>
        <v>11.568504838688446</v>
      </c>
      <c r="K57" s="1">
        <f t="shared" si="40"/>
        <v>7.3850069647407413</v>
      </c>
      <c r="L57" s="1">
        <f t="shared" si="41"/>
        <v>3.2015090907930368</v>
      </c>
    </row>
    <row r="58" spans="1:12" x14ac:dyDescent="0.25">
      <c r="A58" t="s">
        <v>77</v>
      </c>
      <c r="B58">
        <v>14.274988839738647</v>
      </c>
      <c r="C58">
        <v>12.142758206750081</v>
      </c>
      <c r="E58" s="1">
        <v>14.274988839738647</v>
      </c>
      <c r="F58" s="1">
        <f t="shared" si="36"/>
        <v>28.302496334479265</v>
      </c>
      <c r="G58" s="1">
        <f t="shared" si="37"/>
        <v>24.118998460531561</v>
      </c>
      <c r="H58" s="1">
        <f t="shared" si="38"/>
        <v>19.935500586583856</v>
      </c>
      <c r="I58" s="1">
        <f t="shared" si="35"/>
        <v>15.75200271263615</v>
      </c>
      <c r="J58" s="1">
        <f t="shared" si="39"/>
        <v>11.568504838688446</v>
      </c>
      <c r="K58" s="1">
        <f t="shared" si="40"/>
        <v>7.3850069647407413</v>
      </c>
      <c r="L58" s="1">
        <f t="shared" si="41"/>
        <v>3.2015090907930368</v>
      </c>
    </row>
    <row r="59" spans="1:12" x14ac:dyDescent="0.25">
      <c r="A59" t="s">
        <v>78</v>
      </c>
      <c r="B59">
        <v>16.520133068348741</v>
      </c>
      <c r="C59">
        <v>17.350557244174265</v>
      </c>
      <c r="E59" s="1">
        <v>16.520133068348741</v>
      </c>
      <c r="F59" s="1">
        <f t="shared" si="36"/>
        <v>28.302496334479265</v>
      </c>
      <c r="G59" s="1">
        <f t="shared" si="37"/>
        <v>24.118998460531561</v>
      </c>
      <c r="H59" s="1">
        <f t="shared" si="38"/>
        <v>19.935500586583856</v>
      </c>
      <c r="I59" s="1">
        <f t="shared" si="35"/>
        <v>15.75200271263615</v>
      </c>
      <c r="J59" s="1">
        <f t="shared" si="39"/>
        <v>11.568504838688446</v>
      </c>
      <c r="K59" s="1">
        <f t="shared" si="40"/>
        <v>7.3850069647407413</v>
      </c>
      <c r="L59" s="1">
        <f t="shared" si="41"/>
        <v>3.2015090907930368</v>
      </c>
    </row>
    <row r="60" spans="1:12" x14ac:dyDescent="0.25">
      <c r="A60" t="s">
        <v>79</v>
      </c>
      <c r="B60">
        <v>17.494813278008298</v>
      </c>
      <c r="C60">
        <v>12.392526057927855</v>
      </c>
      <c r="E60" s="1">
        <v>17.494813278008298</v>
      </c>
      <c r="F60" s="1">
        <f t="shared" si="36"/>
        <v>28.302496334479265</v>
      </c>
      <c r="G60" s="1">
        <f t="shared" si="37"/>
        <v>24.118998460531561</v>
      </c>
      <c r="H60" s="1">
        <f t="shared" si="38"/>
        <v>19.935500586583856</v>
      </c>
      <c r="I60" s="1">
        <f t="shared" si="35"/>
        <v>15.75200271263615</v>
      </c>
      <c r="J60" s="1">
        <f t="shared" si="39"/>
        <v>11.568504838688446</v>
      </c>
      <c r="K60" s="1">
        <f t="shared" si="40"/>
        <v>7.3850069647407413</v>
      </c>
      <c r="L60" s="1">
        <f t="shared" si="41"/>
        <v>3.2015090907930368</v>
      </c>
    </row>
    <row r="61" spans="1:12" x14ac:dyDescent="0.25">
      <c r="A61" t="s">
        <v>80</v>
      </c>
      <c r="B61">
        <v>16.288098995100075</v>
      </c>
      <c r="C61">
        <v>16.420282178456205</v>
      </c>
      <c r="E61" s="1">
        <v>16.288098995100075</v>
      </c>
      <c r="F61" s="1">
        <f t="shared" si="36"/>
        <v>28.302496334479265</v>
      </c>
      <c r="G61" s="1">
        <f t="shared" si="37"/>
        <v>24.118998460531561</v>
      </c>
      <c r="H61" s="1">
        <f t="shared" si="38"/>
        <v>19.935500586583856</v>
      </c>
      <c r="I61" s="1">
        <f t="shared" si="35"/>
        <v>15.75200271263615</v>
      </c>
      <c r="J61" s="1">
        <f t="shared" si="39"/>
        <v>11.568504838688446</v>
      </c>
      <c r="K61" s="1">
        <f t="shared" si="40"/>
        <v>7.3850069647407413</v>
      </c>
      <c r="L61" s="1">
        <f t="shared" si="41"/>
        <v>3.2015090907930368</v>
      </c>
    </row>
    <row r="62" spans="1:12" x14ac:dyDescent="0.25">
      <c r="A62" t="s">
        <v>81</v>
      </c>
      <c r="B62">
        <v>18.835616438356162</v>
      </c>
      <c r="C62">
        <v>11.683993631169804</v>
      </c>
      <c r="E62" s="1">
        <v>18.835616438356162</v>
      </c>
      <c r="F62" s="1">
        <f t="shared" si="36"/>
        <v>28.302496334479265</v>
      </c>
      <c r="G62" s="1">
        <f t="shared" si="37"/>
        <v>24.118998460531561</v>
      </c>
      <c r="H62" s="1">
        <f t="shared" si="38"/>
        <v>19.935500586583856</v>
      </c>
      <c r="I62" s="1">
        <f t="shared" si="35"/>
        <v>15.75200271263615</v>
      </c>
      <c r="J62" s="1">
        <f t="shared" si="39"/>
        <v>11.568504838688446</v>
      </c>
      <c r="K62" s="1">
        <f t="shared" si="40"/>
        <v>7.3850069647407413</v>
      </c>
      <c r="L62" s="1">
        <f t="shared" si="41"/>
        <v>3.2015090907930368</v>
      </c>
    </row>
    <row r="63" spans="1:12" x14ac:dyDescent="0.25">
      <c r="A63" t="s">
        <v>82</v>
      </c>
      <c r="B63">
        <v>17.248303280992733</v>
      </c>
      <c r="C63">
        <v>14.182271008209575</v>
      </c>
      <c r="E63" s="1">
        <v>17.248303280992733</v>
      </c>
      <c r="F63" s="1">
        <f t="shared" si="36"/>
        <v>28.302496334479265</v>
      </c>
      <c r="G63" s="1">
        <f t="shared" si="37"/>
        <v>24.118998460531561</v>
      </c>
      <c r="H63" s="1">
        <f t="shared" si="38"/>
        <v>19.935500586583856</v>
      </c>
      <c r="I63" s="1">
        <f t="shared" si="35"/>
        <v>15.75200271263615</v>
      </c>
      <c r="J63" s="1">
        <f t="shared" si="39"/>
        <v>11.568504838688446</v>
      </c>
      <c r="K63" s="1">
        <f t="shared" si="40"/>
        <v>7.3850069647407413</v>
      </c>
      <c r="L63" s="1">
        <f t="shared" si="41"/>
        <v>3.2015090907930368</v>
      </c>
    </row>
    <row r="64" spans="1:12" x14ac:dyDescent="0.25">
      <c r="A64" t="s">
        <v>83</v>
      </c>
      <c r="B64">
        <v>20.853301720223982</v>
      </c>
      <c r="C64">
        <v>18.185747807830062</v>
      </c>
      <c r="E64" s="1">
        <v>20.853301720223982</v>
      </c>
      <c r="F64" s="1">
        <f t="shared" si="36"/>
        <v>28.302496334479265</v>
      </c>
      <c r="G64" s="1">
        <f t="shared" si="37"/>
        <v>24.118998460531561</v>
      </c>
      <c r="H64" s="1">
        <f t="shared" si="38"/>
        <v>19.935500586583856</v>
      </c>
      <c r="I64" s="1">
        <f t="shared" si="35"/>
        <v>15.75200271263615</v>
      </c>
      <c r="J64" s="1">
        <f t="shared" si="39"/>
        <v>11.568504838688446</v>
      </c>
      <c r="K64" s="1">
        <f t="shared" si="40"/>
        <v>7.3850069647407413</v>
      </c>
      <c r="L64" s="1">
        <f t="shared" si="41"/>
        <v>3.2015090907930368</v>
      </c>
    </row>
    <row r="65" spans="1:12" x14ac:dyDescent="0.25">
      <c r="A65" t="s">
        <v>84</v>
      </c>
      <c r="B65">
        <v>17.393556512553829</v>
      </c>
      <c r="C65">
        <v>15.454946023353163</v>
      </c>
      <c r="E65" s="1">
        <v>17.393556512553829</v>
      </c>
      <c r="F65" s="1">
        <f t="shared" si="36"/>
        <v>28.302496334479265</v>
      </c>
      <c r="G65" s="1">
        <f t="shared" si="37"/>
        <v>24.118998460531561</v>
      </c>
      <c r="H65" s="1">
        <f t="shared" si="38"/>
        <v>19.935500586583856</v>
      </c>
      <c r="I65" s="1">
        <f t="shared" si="35"/>
        <v>15.75200271263615</v>
      </c>
      <c r="J65" s="1">
        <f t="shared" si="39"/>
        <v>11.568504838688446</v>
      </c>
      <c r="K65" s="1">
        <f t="shared" si="40"/>
        <v>7.3850069647407413</v>
      </c>
      <c r="L65" s="1">
        <f t="shared" si="41"/>
        <v>3.2015090907930368</v>
      </c>
    </row>
    <row r="66" spans="1:12" x14ac:dyDescent="0.25">
      <c r="A66" t="s">
        <v>85</v>
      </c>
      <c r="B66">
        <v>14.24622693067642</v>
      </c>
      <c r="C66">
        <v>14.987319776452354</v>
      </c>
      <c r="E66" s="1">
        <v>14.24622693067642</v>
      </c>
      <c r="F66" s="1">
        <f t="shared" si="36"/>
        <v>28.302496334479265</v>
      </c>
      <c r="G66" s="1">
        <f t="shared" si="37"/>
        <v>24.118998460531561</v>
      </c>
      <c r="H66" s="1">
        <f t="shared" si="38"/>
        <v>19.935500586583856</v>
      </c>
      <c r="I66" s="1">
        <f t="shared" si="35"/>
        <v>15.75200271263615</v>
      </c>
      <c r="J66" s="1">
        <f t="shared" si="39"/>
        <v>11.568504838688446</v>
      </c>
      <c r="K66" s="1">
        <f t="shared" si="40"/>
        <v>7.3850069647407413</v>
      </c>
      <c r="L66" s="1">
        <f t="shared" si="41"/>
        <v>3.2015090907930368</v>
      </c>
    </row>
    <row r="67" spans="1:12" x14ac:dyDescent="0.25">
      <c r="A67" t="s">
        <v>86</v>
      </c>
      <c r="B67">
        <v>21.48014440433213</v>
      </c>
      <c r="C67">
        <v>6.8171058860659617</v>
      </c>
      <c r="E67" s="1">
        <v>21.48014440433213</v>
      </c>
      <c r="F67" s="1">
        <f t="shared" si="36"/>
        <v>28.302496334479265</v>
      </c>
      <c r="G67" s="1">
        <f t="shared" si="37"/>
        <v>24.118998460531561</v>
      </c>
      <c r="H67" s="1">
        <f t="shared" si="38"/>
        <v>19.935500586583856</v>
      </c>
      <c r="I67" s="1">
        <f t="shared" si="35"/>
        <v>15.75200271263615</v>
      </c>
      <c r="J67" s="1">
        <f t="shared" si="39"/>
        <v>11.568504838688446</v>
      </c>
      <c r="K67" s="1">
        <f t="shared" si="40"/>
        <v>7.3850069647407413</v>
      </c>
      <c r="L67" s="1">
        <f t="shared" si="41"/>
        <v>3.2015090907930368</v>
      </c>
    </row>
    <row r="68" spans="1:12" x14ac:dyDescent="0.25">
      <c r="A68" t="s">
        <v>87</v>
      </c>
      <c r="B68">
        <v>19.32690685116436</v>
      </c>
      <c r="C68">
        <v>10.741796718687475</v>
      </c>
      <c r="E68" s="1">
        <v>19.32690685116436</v>
      </c>
      <c r="F68" s="1">
        <f t="shared" si="36"/>
        <v>28.302496334479265</v>
      </c>
      <c r="G68" s="1">
        <f t="shared" si="37"/>
        <v>24.118998460531561</v>
      </c>
      <c r="H68" s="1">
        <f t="shared" si="38"/>
        <v>19.935500586583856</v>
      </c>
      <c r="I68" s="1">
        <f t="shared" si="35"/>
        <v>15.75200271263615</v>
      </c>
      <c r="J68" s="1">
        <f t="shared" si="39"/>
        <v>11.568504838688446</v>
      </c>
      <c r="K68" s="1">
        <f t="shared" si="40"/>
        <v>7.3850069647407413</v>
      </c>
      <c r="L68" s="1">
        <f t="shared" si="41"/>
        <v>3.2015090907930368</v>
      </c>
    </row>
    <row r="69" spans="1:12" x14ac:dyDescent="0.25">
      <c r="A69" t="s">
        <v>88</v>
      </c>
      <c r="B69">
        <v>15.987966689245726</v>
      </c>
      <c r="C69">
        <v>17.357463470537674</v>
      </c>
      <c r="E69" s="1">
        <v>15.987966689245726</v>
      </c>
      <c r="F69" s="1">
        <f t="shared" si="36"/>
        <v>28.302496334479265</v>
      </c>
      <c r="G69" s="1">
        <f t="shared" si="37"/>
        <v>24.118998460531561</v>
      </c>
      <c r="H69" s="1">
        <f t="shared" si="38"/>
        <v>19.935500586583856</v>
      </c>
      <c r="I69" s="1">
        <f t="shared" si="35"/>
        <v>15.75200271263615</v>
      </c>
      <c r="J69" s="1">
        <f t="shared" si="39"/>
        <v>11.568504838688446</v>
      </c>
      <c r="K69" s="1">
        <f t="shared" si="40"/>
        <v>7.3850069647407413</v>
      </c>
      <c r="L69" s="1">
        <f t="shared" si="41"/>
        <v>3.2015090907930368</v>
      </c>
    </row>
    <row r="70" spans="1:12" x14ac:dyDescent="0.25">
      <c r="A70" t="s">
        <v>89</v>
      </c>
      <c r="B70">
        <v>15.721597751906863</v>
      </c>
      <c r="C70">
        <v>16.004928169603424</v>
      </c>
      <c r="E70" s="1">
        <v>15.721597751906863</v>
      </c>
      <c r="F70" s="1">
        <f t="shared" si="36"/>
        <v>28.302496334479265</v>
      </c>
      <c r="G70" s="1">
        <f t="shared" si="37"/>
        <v>24.118998460531561</v>
      </c>
      <c r="H70" s="1">
        <f t="shared" si="38"/>
        <v>19.935500586583856</v>
      </c>
      <c r="I70" s="1">
        <f t="shared" si="35"/>
        <v>15.75200271263615</v>
      </c>
      <c r="J70" s="1">
        <f t="shared" si="39"/>
        <v>11.568504838688446</v>
      </c>
      <c r="K70" s="1">
        <f t="shared" si="40"/>
        <v>7.3850069647407413</v>
      </c>
      <c r="L70" s="1">
        <f t="shared" si="41"/>
        <v>3.2015090907930368</v>
      </c>
    </row>
    <row r="71" spans="1:12" x14ac:dyDescent="0.25">
      <c r="A71" t="s">
        <v>90</v>
      </c>
      <c r="B71">
        <v>19.794785978509776</v>
      </c>
      <c r="C71">
        <v>15.004007354674462</v>
      </c>
      <c r="E71" s="1">
        <v>19.794785978509776</v>
      </c>
      <c r="F71" s="1">
        <f t="shared" si="36"/>
        <v>28.302496334479265</v>
      </c>
      <c r="G71" s="1">
        <f t="shared" si="37"/>
        <v>24.118998460531561</v>
      </c>
      <c r="H71" s="1">
        <f t="shared" si="38"/>
        <v>19.935500586583856</v>
      </c>
      <c r="I71" s="1">
        <f t="shared" si="35"/>
        <v>15.75200271263615</v>
      </c>
      <c r="J71" s="1">
        <f t="shared" si="39"/>
        <v>11.568504838688446</v>
      </c>
      <c r="K71" s="1">
        <f t="shared" si="40"/>
        <v>7.3850069647407413</v>
      </c>
      <c r="L71" s="1">
        <f t="shared" si="41"/>
        <v>3.2015090907930368</v>
      </c>
    </row>
    <row r="72" spans="1:12" x14ac:dyDescent="0.25">
      <c r="A72" t="s">
        <v>91</v>
      </c>
      <c r="B72">
        <v>17.941917107001323</v>
      </c>
      <c r="C72">
        <v>13.436153017241379</v>
      </c>
      <c r="E72" s="1">
        <v>17.941917107001323</v>
      </c>
      <c r="F72" s="1">
        <f t="shared" si="36"/>
        <v>28.302496334479265</v>
      </c>
      <c r="G72" s="1">
        <f t="shared" si="37"/>
        <v>24.118998460531561</v>
      </c>
      <c r="H72" s="1">
        <f t="shared" si="38"/>
        <v>19.935500586583856</v>
      </c>
      <c r="I72" s="1">
        <f t="shared" si="35"/>
        <v>15.75200271263615</v>
      </c>
      <c r="J72" s="1">
        <f t="shared" si="39"/>
        <v>11.568504838688446</v>
      </c>
      <c r="K72" s="1">
        <f t="shared" si="40"/>
        <v>7.3850069647407413</v>
      </c>
      <c r="L72" s="1">
        <f t="shared" si="41"/>
        <v>3.2015090907930368</v>
      </c>
    </row>
    <row r="73" spans="1:12" x14ac:dyDescent="0.25">
      <c r="A73" t="s">
        <v>92</v>
      </c>
      <c r="B73">
        <v>20.464838075707082</v>
      </c>
      <c r="C73">
        <v>15.380893944399867</v>
      </c>
      <c r="E73" s="1">
        <v>20.464838075707082</v>
      </c>
      <c r="F73" s="1">
        <f t="shared" si="36"/>
        <v>28.302496334479265</v>
      </c>
      <c r="G73" s="1">
        <f t="shared" si="37"/>
        <v>24.118998460531561</v>
      </c>
      <c r="H73" s="1">
        <f t="shared" si="38"/>
        <v>19.935500586583856</v>
      </c>
      <c r="I73" s="1">
        <f t="shared" si="35"/>
        <v>15.75200271263615</v>
      </c>
      <c r="J73" s="1">
        <f t="shared" si="39"/>
        <v>11.568504838688446</v>
      </c>
      <c r="K73" s="1">
        <f t="shared" si="40"/>
        <v>7.3850069647407413</v>
      </c>
      <c r="L73" s="1">
        <f t="shared" si="41"/>
        <v>3.2015090907930368</v>
      </c>
    </row>
    <row r="74" spans="1:12" x14ac:dyDescent="0.25">
      <c r="A74" t="s">
        <v>93</v>
      </c>
      <c r="B74">
        <v>22.637428595082373</v>
      </c>
      <c r="C74">
        <v>17.001257627276537</v>
      </c>
      <c r="E74" s="1">
        <v>22.637428595082373</v>
      </c>
      <c r="F74" s="1">
        <f t="shared" si="36"/>
        <v>28.302496334479265</v>
      </c>
      <c r="G74" s="1">
        <f t="shared" si="37"/>
        <v>24.118998460531561</v>
      </c>
      <c r="H74" s="1">
        <f t="shared" si="38"/>
        <v>19.935500586583856</v>
      </c>
      <c r="I74" s="1">
        <f t="shared" si="35"/>
        <v>15.75200271263615</v>
      </c>
      <c r="J74" s="1">
        <f t="shared" si="39"/>
        <v>11.568504838688446</v>
      </c>
      <c r="K74" s="1">
        <f t="shared" si="40"/>
        <v>7.3850069647407413</v>
      </c>
      <c r="L74" s="1">
        <f t="shared" si="41"/>
        <v>3.2015090907930368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52" workbookViewId="0">
      <selection activeCell="A2" sqref="A2:C61"/>
    </sheetView>
  </sheetViews>
  <sheetFormatPr defaultRowHeight="16.5" x14ac:dyDescent="0.25"/>
  <sheetData>
    <row r="1" spans="1:3" x14ac:dyDescent="0.25">
      <c r="A1" t="s">
        <v>105</v>
      </c>
      <c r="B1" t="s">
        <v>1</v>
      </c>
    </row>
    <row r="2" spans="1:3" x14ac:dyDescent="0.25">
      <c r="A2" t="s">
        <v>2</v>
      </c>
      <c r="B2" t="s">
        <v>3</v>
      </c>
      <c r="C2" t="s">
        <v>4</v>
      </c>
    </row>
    <row r="3" spans="1:3" x14ac:dyDescent="0.25">
      <c r="A3" t="s">
        <v>46</v>
      </c>
      <c r="B3">
        <v>23.848204615512788</v>
      </c>
      <c r="C3">
        <v>34.068539727988544</v>
      </c>
    </row>
    <row r="4" spans="1:3" x14ac:dyDescent="0.25">
      <c r="A4" t="s">
        <v>47</v>
      </c>
      <c r="B4">
        <v>40.934065934065934</v>
      </c>
      <c r="C4">
        <v>37.521284359036734</v>
      </c>
    </row>
    <row r="5" spans="1:3" x14ac:dyDescent="0.25">
      <c r="A5" t="s">
        <v>48</v>
      </c>
      <c r="B5">
        <v>33.221709478498795</v>
      </c>
      <c r="C5">
        <v>25.947968799314669</v>
      </c>
    </row>
    <row r="6" spans="1:3" x14ac:dyDescent="0.25">
      <c r="A6" t="s">
        <v>49</v>
      </c>
      <c r="B6">
        <v>40.493407060825177</v>
      </c>
      <c r="C6">
        <v>25.585510080551288</v>
      </c>
    </row>
    <row r="7" spans="1:3" x14ac:dyDescent="0.25">
      <c r="A7" t="s">
        <v>50</v>
      </c>
      <c r="B7">
        <v>31.411148399770813</v>
      </c>
      <c r="C7">
        <v>26.106897159992943</v>
      </c>
    </row>
    <row r="8" spans="1:3" x14ac:dyDescent="0.25">
      <c r="A8" t="s">
        <v>51</v>
      </c>
      <c r="B8">
        <v>34.738284931037434</v>
      </c>
      <c r="C8">
        <v>34.149130832570911</v>
      </c>
    </row>
    <row r="9" spans="1:3" x14ac:dyDescent="0.25">
      <c r="A9" t="s">
        <v>52</v>
      </c>
      <c r="B9">
        <v>39.380218502056245</v>
      </c>
      <c r="C9">
        <v>25.151311365164762</v>
      </c>
    </row>
    <row r="10" spans="1:3" x14ac:dyDescent="0.25">
      <c r="A10" t="s">
        <v>53</v>
      </c>
      <c r="B10">
        <v>33.75</v>
      </c>
      <c r="C10">
        <v>26.658027491090849</v>
      </c>
    </row>
    <row r="11" spans="1:3" x14ac:dyDescent="0.25">
      <c r="A11" t="s">
        <v>54</v>
      </c>
      <c r="B11">
        <v>42.706250543336523</v>
      </c>
      <c r="C11">
        <v>21.893185657968839</v>
      </c>
    </row>
    <row r="12" spans="1:3" x14ac:dyDescent="0.25">
      <c r="A12" t="s">
        <v>55</v>
      </c>
      <c r="B12">
        <v>44.431755699361339</v>
      </c>
      <c r="C12">
        <v>22.054529937564567</v>
      </c>
    </row>
    <row r="13" spans="1:3" x14ac:dyDescent="0.25">
      <c r="A13" t="s">
        <v>56</v>
      </c>
      <c r="B13">
        <v>36.864945425853684</v>
      </c>
      <c r="C13">
        <v>20.574250182882224</v>
      </c>
    </row>
    <row r="14" spans="1:3" x14ac:dyDescent="0.25">
      <c r="A14" t="s">
        <v>57</v>
      </c>
      <c r="B14">
        <v>44.990029910269193</v>
      </c>
      <c r="C14">
        <v>21.476418937268036</v>
      </c>
    </row>
    <row r="15" spans="1:3" x14ac:dyDescent="0.25">
      <c r="A15" t="s">
        <v>58</v>
      </c>
      <c r="B15">
        <v>37.456700471599689</v>
      </c>
      <c r="C15">
        <v>19.922074307713718</v>
      </c>
    </row>
    <row r="16" spans="1:3" x14ac:dyDescent="0.25">
      <c r="A16" t="s">
        <v>59</v>
      </c>
      <c r="B16">
        <v>40.365957874629267</v>
      </c>
      <c r="C16">
        <v>25.808652151668468</v>
      </c>
    </row>
    <row r="17" spans="1:3" x14ac:dyDescent="0.25">
      <c r="A17" t="s">
        <v>60</v>
      </c>
      <c r="B17">
        <v>42.308967346262222</v>
      </c>
      <c r="C17">
        <v>18.314855875831483</v>
      </c>
    </row>
    <row r="18" spans="1:3" x14ac:dyDescent="0.25">
      <c r="A18" t="s">
        <v>61</v>
      </c>
      <c r="B18">
        <v>42.385875755717166</v>
      </c>
      <c r="C18">
        <v>22.286125089863408</v>
      </c>
    </row>
    <row r="19" spans="1:3" x14ac:dyDescent="0.25">
      <c r="A19" t="s">
        <v>62</v>
      </c>
      <c r="B19">
        <v>43.068725350339847</v>
      </c>
      <c r="C19">
        <v>20.952207057105035</v>
      </c>
    </row>
    <row r="20" spans="1:3" x14ac:dyDescent="0.25">
      <c r="A20" t="s">
        <v>63</v>
      </c>
      <c r="B20">
        <v>42.073223383127534</v>
      </c>
      <c r="C20">
        <v>28.396436525612472</v>
      </c>
    </row>
    <row r="21" spans="1:3" x14ac:dyDescent="0.25">
      <c r="A21" t="s">
        <v>64</v>
      </c>
      <c r="B21">
        <v>38.267895570262702</v>
      </c>
      <c r="C21">
        <v>24.687658475865568</v>
      </c>
    </row>
    <row r="22" spans="1:3" x14ac:dyDescent="0.25">
      <c r="A22" t="s">
        <v>65</v>
      </c>
      <c r="B22">
        <v>41.818562748795308</v>
      </c>
      <c r="C22">
        <v>28.190266334546848</v>
      </c>
    </row>
    <row r="23" spans="1:3" x14ac:dyDescent="0.25">
      <c r="A23" t="s">
        <v>66</v>
      </c>
      <c r="B23">
        <v>49.435741957217452</v>
      </c>
      <c r="C23">
        <v>27.765705731807426</v>
      </c>
    </row>
    <row r="24" spans="1:3" x14ac:dyDescent="0.25">
      <c r="A24" t="s">
        <v>67</v>
      </c>
      <c r="B24">
        <v>48.867599478969701</v>
      </c>
      <c r="C24">
        <v>34.046832351673615</v>
      </c>
    </row>
    <row r="25" spans="1:3" x14ac:dyDescent="0.25">
      <c r="A25" t="s">
        <v>68</v>
      </c>
      <c r="B25">
        <v>41.731390906419243</v>
      </c>
      <c r="C25">
        <v>26.326963906581742</v>
      </c>
    </row>
    <row r="26" spans="1:3" x14ac:dyDescent="0.25">
      <c r="A26" t="s">
        <v>69</v>
      </c>
      <c r="B26">
        <v>49.349064279902358</v>
      </c>
      <c r="C26">
        <v>39.192290041303345</v>
      </c>
    </row>
    <row r="27" spans="1:3" x14ac:dyDescent="0.25">
      <c r="A27" t="s">
        <v>70</v>
      </c>
      <c r="B27">
        <v>40.439840058160669</v>
      </c>
      <c r="C27">
        <v>29.82830271216098</v>
      </c>
    </row>
    <row r="28" spans="1:3" x14ac:dyDescent="0.25">
      <c r="A28" t="s">
        <v>71</v>
      </c>
      <c r="B28">
        <v>45.049874149342777</v>
      </c>
      <c r="C28">
        <v>19.440345101600634</v>
      </c>
    </row>
    <row r="29" spans="1:3" x14ac:dyDescent="0.25">
      <c r="A29" t="s">
        <v>72</v>
      </c>
      <c r="B29">
        <v>38.898365020593253</v>
      </c>
      <c r="C29">
        <v>30.541176470588233</v>
      </c>
    </row>
    <row r="30" spans="1:3" x14ac:dyDescent="0.25">
      <c r="A30" t="s">
        <v>73</v>
      </c>
      <c r="B30">
        <v>39.556558004936591</v>
      </c>
      <c r="C30">
        <v>28.435900010039152</v>
      </c>
    </row>
    <row r="31" spans="1:3" x14ac:dyDescent="0.25">
      <c r="A31" t="s">
        <v>74</v>
      </c>
      <c r="B31">
        <v>49.67049060288015</v>
      </c>
      <c r="C31">
        <v>27.728043724085943</v>
      </c>
    </row>
    <row r="32" spans="1:3" x14ac:dyDescent="0.25">
      <c r="A32" t="s">
        <v>75</v>
      </c>
      <c r="B32">
        <v>50.986292209963224</v>
      </c>
      <c r="C32">
        <v>27.830440911963443</v>
      </c>
    </row>
    <row r="33" spans="1:3" x14ac:dyDescent="0.25">
      <c r="A33" t="s">
        <v>76</v>
      </c>
      <c r="B33">
        <v>50.014128284826221</v>
      </c>
      <c r="C33">
        <v>33.574597244921783</v>
      </c>
    </row>
    <row r="34" spans="1:3" x14ac:dyDescent="0.25">
      <c r="A34" t="s">
        <v>77</v>
      </c>
      <c r="B34">
        <v>46.426687228602738</v>
      </c>
      <c r="C34">
        <v>27.032642319590011</v>
      </c>
    </row>
    <row r="35" spans="1:3" x14ac:dyDescent="0.25">
      <c r="A35" t="s">
        <v>78</v>
      </c>
      <c r="B35">
        <v>51.153547049166164</v>
      </c>
      <c r="C35">
        <v>33.561296859169197</v>
      </c>
    </row>
    <row r="36" spans="1:3" x14ac:dyDescent="0.25">
      <c r="A36" t="s">
        <v>79</v>
      </c>
      <c r="B36">
        <v>41.078838174273862</v>
      </c>
      <c r="C36">
        <v>36.721264229790094</v>
      </c>
    </row>
    <row r="37" spans="1:3" x14ac:dyDescent="0.25">
      <c r="A37" t="s">
        <v>80</v>
      </c>
      <c r="B37">
        <v>44.431525620795618</v>
      </c>
      <c r="C37">
        <v>32.744257716569557</v>
      </c>
    </row>
    <row r="38" spans="1:3" x14ac:dyDescent="0.25">
      <c r="A38" t="s">
        <v>81</v>
      </c>
      <c r="B38">
        <v>52.688611735841341</v>
      </c>
      <c r="C38">
        <v>30.509506415659828</v>
      </c>
    </row>
    <row r="39" spans="1:3" x14ac:dyDescent="0.25">
      <c r="A39" t="s">
        <v>82</v>
      </c>
      <c r="B39">
        <v>46.745110638126981</v>
      </c>
      <c r="C39">
        <v>30.64754173969191</v>
      </c>
    </row>
    <row r="40" spans="1:3" x14ac:dyDescent="0.25">
      <c r="A40" t="s">
        <v>83</v>
      </c>
      <c r="B40">
        <v>35.085506734601225</v>
      </c>
      <c r="C40">
        <v>36.278868716808695</v>
      </c>
    </row>
    <row r="41" spans="1:3" x14ac:dyDescent="0.25">
      <c r="A41" t="s">
        <v>84</v>
      </c>
      <c r="B41">
        <v>43.857154464938652</v>
      </c>
      <c r="C41">
        <v>37.078651685393261</v>
      </c>
    </row>
    <row r="42" spans="1:3" x14ac:dyDescent="0.25">
      <c r="A42" t="s">
        <v>85</v>
      </c>
      <c r="B42">
        <v>53.054189263042836</v>
      </c>
      <c r="C42">
        <v>32.757244164748975</v>
      </c>
    </row>
    <row r="43" spans="1:3" x14ac:dyDescent="0.25">
      <c r="A43" t="s">
        <v>86</v>
      </c>
      <c r="B43">
        <v>48.154833533894909</v>
      </c>
      <c r="C43">
        <v>24.932933564778288</v>
      </c>
    </row>
    <row r="44" spans="1:3" x14ac:dyDescent="0.25">
      <c r="A44" t="s">
        <v>87</v>
      </c>
      <c r="B44">
        <v>42.419001012487342</v>
      </c>
      <c r="C44">
        <v>28.711484593837532</v>
      </c>
    </row>
    <row r="45" spans="1:3" x14ac:dyDescent="0.25">
      <c r="A45" t="s">
        <v>88</v>
      </c>
      <c r="B45">
        <v>46.838267522014583</v>
      </c>
      <c r="C45">
        <v>33.401776334638527</v>
      </c>
    </row>
    <row r="46" spans="1:3" x14ac:dyDescent="0.25">
      <c r="A46" t="s">
        <v>89</v>
      </c>
      <c r="B46">
        <v>39.281413087113606</v>
      </c>
      <c r="C46">
        <v>27.104932818820028</v>
      </c>
    </row>
    <row r="47" spans="1:3" x14ac:dyDescent="0.25">
      <c r="A47" t="s">
        <v>90</v>
      </c>
      <c r="B47">
        <v>54.650343491280601</v>
      </c>
      <c r="C47">
        <v>27.980764697562584</v>
      </c>
    </row>
    <row r="48" spans="1:3" x14ac:dyDescent="0.25">
      <c r="A48" t="s">
        <v>91</v>
      </c>
      <c r="B48">
        <v>54.408850726552181</v>
      </c>
      <c r="C48">
        <v>32.125538793103445</v>
      </c>
    </row>
    <row r="49" spans="1:3" x14ac:dyDescent="0.25">
      <c r="A49" t="s">
        <v>92</v>
      </c>
      <c r="B49">
        <v>53.469195932666835</v>
      </c>
      <c r="C49">
        <v>36.555434936517671</v>
      </c>
    </row>
    <row r="50" spans="1:3" x14ac:dyDescent="0.25">
      <c r="A50" t="s">
        <v>93</v>
      </c>
      <c r="B50">
        <v>47.479095951651622</v>
      </c>
      <c r="C50">
        <v>30.020028878848571</v>
      </c>
    </row>
    <row r="51" spans="1:3" x14ac:dyDescent="0.25">
      <c r="A51" t="s">
        <v>94</v>
      </c>
      <c r="B51">
        <v>53.23502005428837</v>
      </c>
      <c r="C51">
        <v>35.474217311233886</v>
      </c>
    </row>
    <row r="52" spans="1:3" x14ac:dyDescent="0.25">
      <c r="A52" t="s">
        <v>95</v>
      </c>
      <c r="B52">
        <v>51.734509725285747</v>
      </c>
      <c r="C52">
        <v>38.673712327971664</v>
      </c>
    </row>
    <row r="53" spans="1:3" x14ac:dyDescent="0.25">
      <c r="A53" t="s">
        <v>96</v>
      </c>
      <c r="B53">
        <v>51.793543244320446</v>
      </c>
      <c r="C53">
        <v>29.014700210002999</v>
      </c>
    </row>
    <row r="54" spans="1:3" x14ac:dyDescent="0.25">
      <c r="A54" t="s">
        <v>97</v>
      </c>
      <c r="B54">
        <v>57.065676177612701</v>
      </c>
      <c r="C54">
        <v>43.13993174061433</v>
      </c>
    </row>
    <row r="55" spans="1:3" x14ac:dyDescent="0.25">
      <c r="A55" t="s">
        <v>98</v>
      </c>
      <c r="B55">
        <v>68.179962439781164</v>
      </c>
      <c r="C55">
        <v>44.423235434471387</v>
      </c>
    </row>
    <row r="56" spans="1:3" x14ac:dyDescent="0.25">
      <c r="A56" t="s">
        <v>99</v>
      </c>
      <c r="B56">
        <v>61.280150004261486</v>
      </c>
      <c r="C56">
        <v>41.91822173435785</v>
      </c>
    </row>
    <row r="57" spans="1:3" x14ac:dyDescent="0.25">
      <c r="A57" t="s">
        <v>100</v>
      </c>
      <c r="B57">
        <v>57.87055694366083</v>
      </c>
      <c r="C57">
        <v>32.668590921018108</v>
      </c>
    </row>
    <row r="58" spans="1:3" x14ac:dyDescent="0.25">
      <c r="A58" t="s">
        <v>101</v>
      </c>
      <c r="B58">
        <v>57.713336843384226</v>
      </c>
      <c r="C58">
        <v>41.772843101565343</v>
      </c>
    </row>
    <row r="59" spans="1:3" x14ac:dyDescent="0.25">
      <c r="A59" t="s">
        <v>102</v>
      </c>
      <c r="B59">
        <v>61.833242689202194</v>
      </c>
      <c r="C59">
        <v>39.544962080173349</v>
      </c>
    </row>
    <row r="60" spans="1:3" x14ac:dyDescent="0.25">
      <c r="A60" t="s">
        <v>103</v>
      </c>
      <c r="B60">
        <v>52.919269581931765</v>
      </c>
      <c r="C60">
        <v>34.925442684063377</v>
      </c>
    </row>
    <row r="61" spans="1:3" x14ac:dyDescent="0.25">
      <c r="A61" t="s">
        <v>104</v>
      </c>
      <c r="B61">
        <v>47.332294605634395</v>
      </c>
      <c r="C61">
        <v>41.349343549969632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C2"/>
    </sheetView>
  </sheetViews>
  <sheetFormatPr defaultRowHeight="16.5" x14ac:dyDescent="0.25"/>
  <sheetData>
    <row r="1" spans="1:3" x14ac:dyDescent="0.25">
      <c r="A1" t="s">
        <v>0</v>
      </c>
      <c r="B1" t="s">
        <v>1</v>
      </c>
    </row>
    <row r="2" spans="1:3" x14ac:dyDescent="0.25">
      <c r="A2" t="s">
        <v>2</v>
      </c>
      <c r="B2" t="s">
        <v>3</v>
      </c>
      <c r="C2" t="s">
        <v>4</v>
      </c>
    </row>
    <row r="3" spans="1:3" x14ac:dyDescent="0.25">
      <c r="A3" t="s">
        <v>6</v>
      </c>
      <c r="B3">
        <v>32.485565558842147</v>
      </c>
      <c r="C3">
        <v>19.745719511829442</v>
      </c>
    </row>
    <row r="4" spans="1:3" x14ac:dyDescent="0.25">
      <c r="A4" t="s">
        <v>7</v>
      </c>
      <c r="B4">
        <v>18.243217509426298</v>
      </c>
      <c r="C4">
        <v>14.3584151217739</v>
      </c>
    </row>
    <row r="5" spans="1:3" x14ac:dyDescent="0.25">
      <c r="A5" t="s">
        <v>8</v>
      </c>
      <c r="B5">
        <v>25.953650145552153</v>
      </c>
      <c r="C5">
        <v>14.490472121021305</v>
      </c>
    </row>
    <row r="6" spans="1:3" x14ac:dyDescent="0.25">
      <c r="A6" t="s">
        <v>9</v>
      </c>
      <c r="B6">
        <v>33.783259638507488</v>
      </c>
      <c r="C6">
        <v>14.225428804791722</v>
      </c>
    </row>
    <row r="7" spans="1:3" x14ac:dyDescent="0.25">
      <c r="A7" t="s">
        <v>10</v>
      </c>
      <c r="B7">
        <v>9.0827213523624781</v>
      </c>
      <c r="C7">
        <v>8.7352592500155986</v>
      </c>
    </row>
    <row r="8" spans="1:3" x14ac:dyDescent="0.25">
      <c r="A8" t="s">
        <v>11</v>
      </c>
      <c r="B8">
        <v>16.619828769361479</v>
      </c>
      <c r="C8">
        <v>12.44449637765833</v>
      </c>
    </row>
    <row r="9" spans="1:3" x14ac:dyDescent="0.25">
      <c r="A9" t="s">
        <v>12</v>
      </c>
      <c r="B9">
        <v>22.186182289977296</v>
      </c>
      <c r="C9">
        <v>14.143426294820717</v>
      </c>
    </row>
    <row r="10" spans="1:3" x14ac:dyDescent="0.25">
      <c r="A10" t="s">
        <v>13</v>
      </c>
      <c r="B10">
        <v>21.090148997748955</v>
      </c>
      <c r="C10">
        <v>18.258810672980601</v>
      </c>
    </row>
    <row r="11" spans="1:3" x14ac:dyDescent="0.25">
      <c r="A11" t="s">
        <v>14</v>
      </c>
      <c r="B11">
        <v>21.541426865023347</v>
      </c>
      <c r="C11">
        <v>22.439900093662192</v>
      </c>
    </row>
    <row r="12" spans="1:3" x14ac:dyDescent="0.25">
      <c r="A12" t="s">
        <v>15</v>
      </c>
      <c r="B12">
        <v>22.983892545619952</v>
      </c>
      <c r="C12">
        <v>20.259813696020952</v>
      </c>
    </row>
    <row r="13" spans="1:3" x14ac:dyDescent="0.25">
      <c r="A13" t="s">
        <v>16</v>
      </c>
      <c r="B13">
        <v>32.721235939829242</v>
      </c>
      <c r="C13">
        <v>26.710242887915026</v>
      </c>
    </row>
    <row r="14" spans="1:3" x14ac:dyDescent="0.25">
      <c r="A14" t="s">
        <v>17</v>
      </c>
      <c r="B14">
        <v>31.190492737507817</v>
      </c>
      <c r="C14">
        <v>24.548206872873685</v>
      </c>
    </row>
    <row r="15" spans="1:3" x14ac:dyDescent="0.25">
      <c r="A15" t="s">
        <v>18</v>
      </c>
      <c r="B15">
        <v>32.190971056587806</v>
      </c>
      <c r="C15">
        <v>32.045920459204588</v>
      </c>
    </row>
    <row r="16" spans="1:3" x14ac:dyDescent="0.25">
      <c r="A16" t="s">
        <v>19</v>
      </c>
      <c r="B16">
        <v>35.495861972226116</v>
      </c>
      <c r="C16">
        <v>28.600427188584067</v>
      </c>
    </row>
    <row r="17" spans="1:3" x14ac:dyDescent="0.25">
      <c r="A17" t="s">
        <v>20</v>
      </c>
      <c r="B17">
        <v>38.555691554467565</v>
      </c>
      <c r="C17">
        <v>24.586016559337626</v>
      </c>
    </row>
    <row r="18" spans="1:3" x14ac:dyDescent="0.25">
      <c r="A18" t="s">
        <v>21</v>
      </c>
      <c r="B18">
        <v>42.174739110707804</v>
      </c>
      <c r="C18">
        <v>21.372812514155431</v>
      </c>
    </row>
    <row r="19" spans="1:3" x14ac:dyDescent="0.25">
      <c r="A19" t="s">
        <v>22</v>
      </c>
      <c r="B19">
        <v>40.030300355955639</v>
      </c>
      <c r="C19">
        <v>21.0129659643436</v>
      </c>
    </row>
    <row r="20" spans="1:3" x14ac:dyDescent="0.25">
      <c r="A20" t="s">
        <v>23</v>
      </c>
      <c r="B20">
        <v>42.515253072097622</v>
      </c>
      <c r="C20">
        <v>23.815154668432506</v>
      </c>
    </row>
    <row r="21" spans="1:3" x14ac:dyDescent="0.25">
      <c r="A21" t="s">
        <v>24</v>
      </c>
      <c r="B21">
        <v>43.112040087483734</v>
      </c>
      <c r="C21">
        <v>26.85062266894241</v>
      </c>
    </row>
    <row r="22" spans="1:3" x14ac:dyDescent="0.25">
      <c r="A22" t="s">
        <v>25</v>
      </c>
      <c r="B22">
        <v>46.677193274051909</v>
      </c>
      <c r="C22">
        <v>33.240433393874874</v>
      </c>
    </row>
    <row r="23" spans="1:3" x14ac:dyDescent="0.25">
      <c r="A23" t="s">
        <v>26</v>
      </c>
      <c r="B23">
        <v>41.356168239529474</v>
      </c>
      <c r="C23">
        <v>26.891314997550563</v>
      </c>
    </row>
    <row r="24" spans="1:3" x14ac:dyDescent="0.25">
      <c r="A24" t="s">
        <v>27</v>
      </c>
      <c r="B24">
        <v>46.807299188979002</v>
      </c>
      <c r="C24">
        <v>27.990667077142444</v>
      </c>
    </row>
    <row r="25" spans="1:3" x14ac:dyDescent="0.25">
      <c r="A25" t="s">
        <v>28</v>
      </c>
      <c r="B25">
        <v>49.159316427783899</v>
      </c>
      <c r="C25">
        <v>31.314675072436078</v>
      </c>
    </row>
    <row r="26" spans="1:3" x14ac:dyDescent="0.25">
      <c r="A26" t="s">
        <v>29</v>
      </c>
      <c r="B26">
        <v>46.099095502292222</v>
      </c>
      <c r="C26">
        <v>33.301557038449317</v>
      </c>
    </row>
    <row r="27" spans="1:3" x14ac:dyDescent="0.25">
      <c r="A27" t="s">
        <v>30</v>
      </c>
      <c r="B27">
        <v>42.386570134702467</v>
      </c>
      <c r="C27">
        <v>34.562744547720854</v>
      </c>
    </row>
    <row r="28" spans="1:3" x14ac:dyDescent="0.25">
      <c r="A28" t="s">
        <v>31</v>
      </c>
      <c r="B28">
        <v>47.886662708330455</v>
      </c>
      <c r="C28">
        <v>28.251336165547485</v>
      </c>
    </row>
    <row r="29" spans="1:3" x14ac:dyDescent="0.25">
      <c r="A29" t="s">
        <v>32</v>
      </c>
      <c r="B29">
        <v>46.689128790483394</v>
      </c>
      <c r="C29">
        <v>29.468128553925418</v>
      </c>
    </row>
    <row r="30" spans="1:3" x14ac:dyDescent="0.25">
      <c r="A30" t="s">
        <v>33</v>
      </c>
      <c r="B30">
        <v>51.770490889842314</v>
      </c>
      <c r="C30">
        <v>32.874876786594385</v>
      </c>
    </row>
    <row r="31" spans="1:3" x14ac:dyDescent="0.25">
      <c r="A31" t="s">
        <v>34</v>
      </c>
      <c r="B31">
        <v>52.286972361268482</v>
      </c>
      <c r="C31">
        <v>33.938722420271702</v>
      </c>
    </row>
    <row r="32" spans="1:3" x14ac:dyDescent="0.25">
      <c r="A32" t="s">
        <v>35</v>
      </c>
      <c r="B32">
        <v>62.245296711885224</v>
      </c>
      <c r="C32">
        <v>43.18283749439378</v>
      </c>
    </row>
    <row r="33" spans="1:3" x14ac:dyDescent="0.25">
      <c r="A33" t="s">
        <v>36</v>
      </c>
      <c r="B33">
        <v>59.107999128160422</v>
      </c>
      <c r="C33">
        <v>37.906191823946962</v>
      </c>
    </row>
    <row r="34" spans="1:3" x14ac:dyDescent="0.25">
      <c r="A34" t="s">
        <v>37</v>
      </c>
      <c r="B34">
        <v>50.196022085839203</v>
      </c>
      <c r="C34">
        <v>38.133121806686418</v>
      </c>
    </row>
    <row r="35" spans="1:3" x14ac:dyDescent="0.25">
      <c r="A35" t="s">
        <v>5</v>
      </c>
      <c r="B35">
        <v>37.262507655446775</v>
      </c>
      <c r="C35">
        <v>25.385357230140183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Flomoxef</vt:lpstr>
      <vt:lpstr>Mero</vt:lpstr>
      <vt:lpstr>Erta</vt:lpstr>
      <vt:lpstr>BROSYM</vt:lpstr>
      <vt:lpstr>DID_yM</vt:lpstr>
      <vt:lpstr>DID_yQ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張雅惠藥師</cp:lastModifiedBy>
  <dcterms:created xsi:type="dcterms:W3CDTF">2019-12-24T01:36:45Z</dcterms:created>
  <dcterms:modified xsi:type="dcterms:W3CDTF">2021-09-17T06:43:01Z</dcterms:modified>
</cp:coreProperties>
</file>